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Mates\a_pejpry\_pending\acc_Posidoniomyces atricolor MycoKeys\"/>
    </mc:Choice>
  </mc:AlternateContent>
  <bookViews>
    <workbookView xWindow="480" yWindow="360" windowWidth="27795" windowHeight="12345"/>
  </bookViews>
  <sheets>
    <sheet name="Supplementary Material 1" sheetId="6" r:id="rId1"/>
  </sheets>
  <calcPr calcId="162913"/>
</workbook>
</file>

<file path=xl/calcChain.xml><?xml version="1.0" encoding="utf-8"?>
<calcChain xmlns="http://schemas.openxmlformats.org/spreadsheetml/2006/main">
  <c r="H70" i="6" l="1"/>
  <c r="G70" i="6"/>
  <c r="F70" i="6"/>
  <c r="E70" i="6"/>
  <c r="D70" i="6"/>
  <c r="C70" i="6"/>
  <c r="H69" i="6" l="1"/>
  <c r="G69" i="6"/>
  <c r="F69" i="6"/>
  <c r="J69" i="6" s="1"/>
  <c r="E69" i="6"/>
  <c r="D69" i="6"/>
  <c r="C69" i="6"/>
  <c r="J68" i="6" l="1"/>
  <c r="I68" i="6"/>
  <c r="J67" i="6"/>
  <c r="I67" i="6"/>
  <c r="J66" i="6"/>
  <c r="I66" i="6"/>
  <c r="J65" i="6"/>
  <c r="I65" i="6"/>
  <c r="J64" i="6"/>
  <c r="I64" i="6"/>
  <c r="J63" i="6"/>
  <c r="I63" i="6"/>
  <c r="J62" i="6"/>
  <c r="I62" i="6"/>
  <c r="J61" i="6"/>
  <c r="I61" i="6"/>
  <c r="J60" i="6"/>
  <c r="I60" i="6"/>
  <c r="J59" i="6"/>
  <c r="I59" i="6"/>
  <c r="J58" i="6"/>
  <c r="I58" i="6"/>
  <c r="J57" i="6"/>
  <c r="I57" i="6"/>
  <c r="J56" i="6"/>
  <c r="I56" i="6"/>
  <c r="J55" i="6"/>
  <c r="I55" i="6"/>
  <c r="J54" i="6"/>
  <c r="I54" i="6"/>
  <c r="J53" i="6"/>
  <c r="I53" i="6"/>
  <c r="J52" i="6"/>
  <c r="I52" i="6"/>
  <c r="J51" i="6"/>
  <c r="I51" i="6"/>
  <c r="J50" i="6"/>
  <c r="I50" i="6"/>
  <c r="J49" i="6"/>
  <c r="I49" i="6"/>
  <c r="J48" i="6"/>
  <c r="I48" i="6"/>
  <c r="J47" i="6"/>
  <c r="I47" i="6"/>
  <c r="J46" i="6"/>
  <c r="I46" i="6"/>
  <c r="J45" i="6"/>
  <c r="I45" i="6"/>
  <c r="J44" i="6"/>
  <c r="I44" i="6"/>
  <c r="J43" i="6"/>
  <c r="I43" i="6"/>
  <c r="J42" i="6"/>
  <c r="I42" i="6"/>
  <c r="J41" i="6"/>
  <c r="I41" i="6"/>
  <c r="J40" i="6"/>
  <c r="I40" i="6"/>
  <c r="J39" i="6"/>
  <c r="I39" i="6"/>
  <c r="J37" i="6"/>
  <c r="I37" i="6"/>
  <c r="J36" i="6"/>
  <c r="I36" i="6"/>
  <c r="J35" i="6"/>
  <c r="I35" i="6"/>
  <c r="J38" i="6"/>
  <c r="I38" i="6"/>
  <c r="J34" i="6"/>
  <c r="I34" i="6"/>
  <c r="J33" i="6"/>
  <c r="I33" i="6"/>
  <c r="J32" i="6"/>
  <c r="I32" i="6"/>
  <c r="J31" i="6"/>
  <c r="I31" i="6"/>
  <c r="J30" i="6"/>
  <c r="I30" i="6"/>
  <c r="J29" i="6"/>
  <c r="I29" i="6"/>
  <c r="J28" i="6"/>
  <c r="I28" i="6"/>
  <c r="J27" i="6"/>
  <c r="I27" i="6"/>
  <c r="J26" i="6"/>
  <c r="I26" i="6"/>
  <c r="J25" i="6"/>
  <c r="I25" i="6"/>
  <c r="J24" i="6"/>
  <c r="I24" i="6"/>
  <c r="J23" i="6"/>
  <c r="I23" i="6"/>
  <c r="J22" i="6"/>
  <c r="I22" i="6"/>
  <c r="J21" i="6"/>
  <c r="I21" i="6"/>
  <c r="J20" i="6"/>
  <c r="I20" i="6"/>
  <c r="J19" i="6"/>
  <c r="I19" i="6"/>
  <c r="J18" i="6"/>
  <c r="I18" i="6"/>
  <c r="J17" i="6"/>
  <c r="I17" i="6"/>
  <c r="J16" i="6"/>
  <c r="I16" i="6"/>
  <c r="J15" i="6"/>
  <c r="I15" i="6"/>
  <c r="J14" i="6"/>
  <c r="I14" i="6"/>
  <c r="J13" i="6"/>
  <c r="I13" i="6"/>
  <c r="J12" i="6"/>
  <c r="I12" i="6"/>
  <c r="J11" i="6"/>
  <c r="I11" i="6"/>
  <c r="J10" i="6"/>
  <c r="I10" i="6"/>
  <c r="J9" i="6"/>
  <c r="I9" i="6"/>
  <c r="J8" i="6"/>
  <c r="I8" i="6"/>
</calcChain>
</file>

<file path=xl/sharedStrings.xml><?xml version="1.0" encoding="utf-8"?>
<sst xmlns="http://schemas.openxmlformats.org/spreadsheetml/2006/main" count="206" uniqueCount="110">
  <si>
    <t>read number</t>
  </si>
  <si>
    <t>E value</t>
  </si>
  <si>
    <t>Max score</t>
  </si>
  <si>
    <t>Total score</t>
  </si>
  <si>
    <t>Query from</t>
  </si>
  <si>
    <t>Query to</t>
  </si>
  <si>
    <t>Hit from</t>
  </si>
  <si>
    <t>Hit to</t>
  </si>
  <si>
    <t>Identity</t>
  </si>
  <si>
    <t>Positive</t>
  </si>
  <si>
    <t>Query length</t>
  </si>
  <si>
    <t>95,0</t>
  </si>
  <si>
    <t>100,0</t>
  </si>
  <si>
    <t>99,4</t>
  </si>
  <si>
    <t>99,0</t>
  </si>
  <si>
    <t>99,2</t>
  </si>
  <si>
    <t>99,8</t>
  </si>
  <si>
    <t>98,1</t>
  </si>
  <si>
    <t>96,5</t>
  </si>
  <si>
    <t>89,0</t>
  </si>
  <si>
    <t>97,7</t>
  </si>
  <si>
    <t>97,9</t>
  </si>
  <si>
    <t>KC412712|k__Fungi;p__Ascomycota;c__Dothideomycetes;o__Pleosporales;f__unidentified;g__unidentified;s__Pleosporales_sp|SH215217.07FU</t>
  </si>
  <si>
    <t>95,2</t>
  </si>
  <si>
    <t>KC145428|k__Fungi;p__Ascomycota;c__Dothideomycetes;o__Pleosporales;f__unidentified;g__unidentified;s__Pleosporales_sp|SH215217.07FU</t>
  </si>
  <si>
    <t>95,4</t>
  </si>
  <si>
    <t>94,8</t>
  </si>
  <si>
    <t>KY104082|k__Fungi;p__Basidiomycota;c__Malasseziomycetes;o__Malasseziales;f__Malasseziaceae;g__Malassezia;s__Malassezia_dermatis|SH188405.07FU</t>
  </si>
  <si>
    <t>KF719965|k__Fungi;p__Ascomycota;c__Sordariomycetes;o__Lulworthiales;f__Lulworthiaceae;g__Lulwoana;s__Lulwoana_sp|SH174303.07FU</t>
  </si>
  <si>
    <t>KU886585|k__Fungi;p__Ascomycota;c__Leotiomycetes;o__Helotiales;f__Helotiales_fam_Incertae_sedis;g__Leptodontidium;s__Leptodontidium_sp</t>
  </si>
  <si>
    <t>99,6</t>
  </si>
  <si>
    <t>KY305025|k__Fungi;p__Ascomycota;c__Dothideomycetes;o__Dothideales;f__Aureobasidiaceae;g__Aureobasidium;s__Aureobasidium_sp</t>
  </si>
  <si>
    <t>KY977441|k__Fungi;p__Ascomycota;c__Dothideomycetes;o__Pleosporales;f__Didymosphaeriaceae;g__Pseudopithomyces;s__Pseudopithomyces_chartarum</t>
  </si>
  <si>
    <t>85,2</t>
  </si>
  <si>
    <t>95,8</t>
  </si>
  <si>
    <t>KT347205|k__Fungi;p__Ascomycota;c__Sordariomycetes;o__Lulworthiales;f__Lulworthiaceae;g__Lulworthia;s__Lulworthia_sp</t>
  </si>
  <si>
    <t>97,2</t>
  </si>
  <si>
    <t>MF435073|k__Fungi;p__Ascomycota;c__Dothideomycetes;o__Pleosporales;f__Didymellaceae;g__Epicoccum;s__Epicoccum_nigrum</t>
  </si>
  <si>
    <t>GU062266|k__Fungi;p__Basidiomycota;c__Agaricomycetes;o__Polyporales;f__Meruliaceae;g__Phlebia;s__Phlebia_tremellosa|SH175372.07FU</t>
  </si>
  <si>
    <t>JX974800|k__Fungi;p__unidentified;c__unidentified;o__unidentified;f__unidentified;g__unidentified;s__Fungi_sp|SH482095.07FU</t>
  </si>
  <si>
    <t>93,0</t>
  </si>
  <si>
    <t>37,2</t>
  </si>
  <si>
    <t>95,6</t>
  </si>
  <si>
    <t>JF449459|k__Fungi;p__Ascomycota;c__unidentified;o__unidentified;f__unidentified;g__unidentified;s__Pezizomycotina|SH208929.07FU</t>
  </si>
  <si>
    <t>92,6</t>
  </si>
  <si>
    <t>HQ436045|k__Fungi;p__Basidiomycota;c__Malasseziomycetes;o__Malasseziales;f__Malasseziaceae;g__Malassezia;s__Malassezia_sp|SH176394.07FU</t>
  </si>
  <si>
    <t>KY582119|k__Fungi;p__Ascomycota;c__Dothideomycetes;o__Capnodiales;f__Cladosporiaceae;g__Cladosporium;s__Cladosporium_sp</t>
  </si>
  <si>
    <t>97,6</t>
  </si>
  <si>
    <t>75,2</t>
  </si>
  <si>
    <t>HG935239|k__Fungi;p__Ascomycota;c__Dothideomycetes;o__Capnodiales;f__Cladosporiaceae;g__unidentified;s__Cladosporiaceae_sp|SH216250.07FU</t>
  </si>
  <si>
    <t>KC145430|k__Fungi;p__Ascomycota;c__Dothideomycetes;o__Pleosporales;f__unidentified;g__unidentified;s__Pleosporales_sp|SH215217.07FU</t>
  </si>
  <si>
    <t>99,3</t>
  </si>
  <si>
    <t>56,8</t>
  </si>
  <si>
    <t>KF639790|k__Fungi;p__Ascomycota;c__unidentified;o__unidentified;f__unidentified;g__unidentified;s__Pezizomycotina|SH220055.07FU</t>
  </si>
  <si>
    <t>96,2</t>
  </si>
  <si>
    <t>UDB019799|k__Fungi;p__Basidiomycota;c__Agaricomycetes;o__Agaricales;f__Omphalotaceae;g__Rhodocollybia;s__Rhodocollybia_butyracea_f._asema|SH209203.07FU</t>
  </si>
  <si>
    <t>98,8</t>
  </si>
  <si>
    <t>JN650521|k__Fungi;p__Ascomycota;c__Dothideomycetes;o__Botryosphaeriales;f__Botryosphaeriaceae;g__Botryosphaeria;s__Botryosphaeria_sp|SH026561.07FU</t>
  </si>
  <si>
    <t>97,5</t>
  </si>
  <si>
    <t>81,4</t>
  </si>
  <si>
    <t>KX516237|k__Fungi;p__unidentified;c__unidentified;o__unidentified;f__unidentified;g__unidentified;s__Fungi_sp</t>
  </si>
  <si>
    <t>76,0</t>
  </si>
  <si>
    <t>KX449413|k__Fungi;p__Basidiomycota;c__Agaricomycetes;o__Agaricales;f__Tricholomataceae;g__Lepista;s__Lepista_nuda|SH218331.07FU</t>
  </si>
  <si>
    <t>KU869767|k__Fungi;p__Chytridiomycota;c__Lobulomycetes;o__Lobulomycetales;f__Lobulomycetaceae;g__Lobulomyces;s__Lobulomyces_sp</t>
  </si>
  <si>
    <t>86,0</t>
  </si>
  <si>
    <t>75,6</t>
  </si>
  <si>
    <t>98,6</t>
  </si>
  <si>
    <t>KY859194|k__Fungi;p__Ascomycota;c__Dothideomycetes;o__Pleosporales;f__Pleosporaceae;g__Alternaria;s__Alternaria_alternata</t>
  </si>
  <si>
    <t>LT900496|k__Fungi;p__Ascomycota;c__Eurotiomycetes;o__Eurotiales;f__Aspergillaceae;g__Penicillium;s__Penicillium_olsonii</t>
  </si>
  <si>
    <t>KY788023|k__Fungi;p__Ascomycota;c__Dothideomycetes;o__Pleosporales;f__Pleosporaceae;g__Alternaria;s__Alternaria_alternata</t>
  </si>
  <si>
    <t>KX815489|k__Fungi;p__Ascomycota;c__Dothideomycetes;o__Pleosporales;f__Didymellaceae;g__Phoma;s__Phoma_sp|SH182997.07FU</t>
  </si>
  <si>
    <t>66,4</t>
  </si>
  <si>
    <t>KF823627|k__Fungi;p__Ascomycota;c__unidentified;o__unidentified;f__unidentified;g__unidentified;s__Ascomycota_sp|SH193237.07FU</t>
  </si>
  <si>
    <t>HG937126|k__Fungi;p__Ascomycota;c__Leotiomycetes;o__Helotiales;f__unidentified;g__unidentified;s__Helotiales_sp|SH218624.07FU</t>
  </si>
  <si>
    <t>KX192381|k__Fungi;p__Basidiomycota;c__Malasseziomycetes;o__Malasseziales;f__Malasseziaceae;g__Malassezia;s__Malassezia_restricta|SH176394.07FU</t>
  </si>
  <si>
    <t>98,5</t>
  </si>
  <si>
    <t>JQ990194|k__Fungi;p__unidentified;c__unidentified;o__unidentified;f__unidentified;g__unidentified;s__Fungi_sp</t>
  </si>
  <si>
    <t>84,3</t>
  </si>
  <si>
    <t>94,2</t>
  </si>
  <si>
    <t>KC965614|k__Fungi;p__Chytridiomycota;c__unidentified;o__unidentified;f__unidentified;g__unidentified;s__Chytridiomycota_sp|SH486050.07FU</t>
  </si>
  <si>
    <t>93,3</t>
  </si>
  <si>
    <t>71,2</t>
  </si>
  <si>
    <t>96,4</t>
  </si>
  <si>
    <t>EU557365|k__Fungi;p__Ascomycota;c__Sordariomycetes;o__Microascales;f__Halosphaeriaceae;g__Ceriosporopsis;s__Ceriosporopsis_halima|SH017624.07FU</t>
  </si>
  <si>
    <t>85,7</t>
  </si>
  <si>
    <t>96,6</t>
  </si>
  <si>
    <t>EU557364|k__Fungi;p__Ascomycota;c__Sordariomycetes;o__Microascales;f__Halosphaeriaceae;g__Ceriosporopsis;s__Ceriosporopsis_halima|SH017624.07FU</t>
  </si>
  <si>
    <t>86,3</t>
  </si>
  <si>
    <t>DQ117958|k__Fungi;p__Basidiomycota;c__Agaricomycetes;o__Agaricales;f__Tricholomataceae;g__Clitocybe;s__Clitocybe_sp|SH218329.07FU</t>
  </si>
  <si>
    <t>96,1</t>
  </si>
  <si>
    <t>82,6</t>
  </si>
  <si>
    <t>94,1</t>
  </si>
  <si>
    <t>KY318493|k__Fungi;p__Ascomycota;c__Sordariomycetes;o__Hypocreales;f__Nectriaceae;g__Gibberella;s__Gibberella_intricans|SH204421.07FU</t>
  </si>
  <si>
    <t>KU987887|k__Fungi;p__Ascomycota;c__Eurotiomycetes;o__Eurotiales;f__Aspergillaceae;g__Penicillium;s__Penicillium_sp</t>
  </si>
  <si>
    <t>96,0</t>
  </si>
  <si>
    <t>HQ191337|k__Fungi;p__Chytridiomycota;c__unidentified;o__unidentified;f__unidentified;g__unidentified;s__Chytridiomycota_sp|SH221966.07FU</t>
  </si>
  <si>
    <t>97,4</t>
  </si>
  <si>
    <t>30,8</t>
  </si>
  <si>
    <t>MOTU number</t>
  </si>
  <si>
    <t>MOTU #</t>
  </si>
  <si>
    <t>Sample set</t>
  </si>
  <si>
    <t># of sample sets with respective MOTU</t>
  </si>
  <si>
    <t># of reads in respective MOTU</t>
  </si>
  <si>
    <t>Closest match accession/description</t>
  </si>
  <si>
    <t>Similarity [%]</t>
  </si>
  <si>
    <t>Coverage [%]</t>
  </si>
  <si>
    <t>-</t>
  </si>
  <si>
    <r>
      <t xml:space="preserve">Supplementary Material 1: Characteristics of fungal MOTUs obtained from surface sterilized </t>
    </r>
    <r>
      <rPr>
        <b/>
        <i/>
        <sz val="10"/>
        <color theme="1"/>
        <rFont val="Arial"/>
        <family val="2"/>
        <charset val="238"/>
      </rPr>
      <t xml:space="preserve">Posidonia oceanica </t>
    </r>
    <r>
      <rPr>
        <b/>
        <sz val="10"/>
        <color theme="1"/>
        <rFont val="Arial"/>
        <family val="2"/>
        <charset val="238"/>
      </rPr>
      <t>roots in this study</t>
    </r>
  </si>
  <si>
    <r>
      <t>MOTUs with the closest match to the Pleosporales sp. MV-2012 (=</t>
    </r>
    <r>
      <rPr>
        <i/>
        <sz val="10"/>
        <color theme="1"/>
        <rFont val="Arial"/>
        <family val="2"/>
        <charset val="238"/>
      </rPr>
      <t>Posidoniomyces atricolor</t>
    </r>
    <r>
      <rPr>
        <sz val="10"/>
        <color theme="1"/>
        <rFont val="Arial"/>
        <family val="2"/>
        <charset val="238"/>
      </rPr>
      <t xml:space="preserve"> gen. nov. et sp. nov. described in this study) are highlighted in grey</t>
    </r>
  </si>
  <si>
    <r>
      <rPr>
        <b/>
        <sz val="10"/>
        <color theme="1"/>
        <rFont val="Arial"/>
        <family val="2"/>
        <charset val="238"/>
      </rPr>
      <t>source</t>
    </r>
    <r>
      <rPr>
        <sz val="10"/>
        <color theme="1"/>
        <rFont val="Arial"/>
        <family val="2"/>
        <charset val="238"/>
      </rPr>
      <t xml:space="preserve">: Vohník et al.: Extensive sampling and high-throughput sequencing reveal </t>
    </r>
    <r>
      <rPr>
        <i/>
        <sz val="10"/>
        <color theme="1"/>
        <rFont val="Arial"/>
        <family val="2"/>
        <charset val="238"/>
      </rPr>
      <t>Posidoniomyces atricolor</t>
    </r>
    <r>
      <rPr>
        <sz val="10"/>
        <color theme="1"/>
        <rFont val="Arial"/>
        <family val="2"/>
        <charset val="238"/>
      </rPr>
      <t xml:space="preserve"> gen. et sp. nov. (Aigialaceae, Pleosporales) as the dominant root mycobiont of the seagrass </t>
    </r>
    <r>
      <rPr>
        <i/>
        <sz val="10"/>
        <color theme="1"/>
        <rFont val="Arial"/>
        <family val="2"/>
        <charset val="238"/>
      </rPr>
      <t>Posidonia oceanica</t>
    </r>
    <r>
      <rPr>
        <sz val="10"/>
        <color theme="1"/>
        <rFont val="Arial"/>
        <family val="2"/>
        <charset val="238"/>
      </rPr>
      <t xml:space="preserve"> in the northwest Mediterranean Sea (doi: 10.3897/mycokeys.@.35682)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</si>
</sst>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1" fontId="1" fillId="2" borderId="2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1" fontId="1" fillId="2" borderId="1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Border="1"/>
    <xf numFmtId="1" fontId="3" fillId="0" borderId="1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1" fontId="3" fillId="0" borderId="11" xfId="0" applyNumberFormat="1" applyFont="1" applyBorder="1" applyAlignment="1">
      <alignment horizontal="center" vertical="center"/>
    </xf>
    <xf numFmtId="0" fontId="3" fillId="0" borderId="0" xfId="0" applyFont="1" applyFill="1"/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0" borderId="10" xfId="0" applyFont="1" applyFill="1" applyBorder="1"/>
    <xf numFmtId="1" fontId="3" fillId="0" borderId="1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1" fontId="1" fillId="2" borderId="11" xfId="0" applyNumberFormat="1" applyFont="1" applyFill="1" applyBorder="1" applyAlignment="1">
      <alignment horizontal="center" vertical="center"/>
    </xf>
    <xf numFmtId="11" fontId="3" fillId="0" borderId="11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Font="1" applyFill="1" applyBorder="1"/>
    <xf numFmtId="1" fontId="3" fillId="0" borderId="3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0"/>
  <sheetViews>
    <sheetView tabSelected="1" zoomScaleNormal="100" workbookViewId="0">
      <selection activeCell="K1" sqref="K1"/>
    </sheetView>
  </sheetViews>
  <sheetFormatPr defaultRowHeight="12.75" x14ac:dyDescent="0.2"/>
  <cols>
    <col min="1" max="1" width="4.7109375" style="4" customWidth="1"/>
    <col min="2" max="2" width="14.140625" style="2" bestFit="1" customWidth="1"/>
    <col min="3" max="8" width="5" style="2" bestFit="1" customWidth="1"/>
    <col min="9" max="9" width="20.7109375" style="6" customWidth="1"/>
    <col min="10" max="10" width="16.7109375" style="7" customWidth="1"/>
    <col min="11" max="11" width="163.5703125" style="4" customWidth="1"/>
    <col min="12" max="12" width="10.140625" style="2" customWidth="1"/>
    <col min="13" max="13" width="7.28515625" style="2" customWidth="1"/>
    <col min="14" max="14" width="6.42578125" style="2" customWidth="1"/>
    <col min="15" max="15" width="6.5703125" style="2" customWidth="1"/>
    <col min="16" max="16" width="6.42578125" style="2" customWidth="1"/>
    <col min="17" max="17" width="5.7109375" style="2" customWidth="1"/>
    <col min="18" max="18" width="6.5703125" style="3" customWidth="1"/>
    <col min="19" max="19" width="8" style="2" customWidth="1"/>
    <col min="20" max="20" width="8.140625" style="2" bestFit="1" customWidth="1"/>
    <col min="21" max="21" width="9.85546875" style="2" customWidth="1"/>
    <col min="22" max="22" width="9.42578125" style="2" customWidth="1"/>
    <col min="23" max="23" width="8.140625" style="2" customWidth="1"/>
    <col min="24" max="16384" width="9.140625" style="4"/>
  </cols>
  <sheetData>
    <row r="2" spans="1:23" x14ac:dyDescent="0.2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23" x14ac:dyDescent="0.2">
      <c r="A3" s="5" t="s">
        <v>108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23" x14ac:dyDescent="0.2">
      <c r="A4" s="5" t="s">
        <v>109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23" ht="13.5" thickBot="1" x14ac:dyDescent="0.25"/>
    <row r="6" spans="1:23" ht="13.5" thickBot="1" x14ac:dyDescent="0.25">
      <c r="B6" s="8" t="s">
        <v>99</v>
      </c>
      <c r="C6" s="9" t="s">
        <v>100</v>
      </c>
      <c r="D6" s="10"/>
      <c r="E6" s="10"/>
      <c r="F6" s="10"/>
      <c r="G6" s="10"/>
      <c r="H6" s="11"/>
      <c r="I6" s="12" t="s">
        <v>101</v>
      </c>
      <c r="J6" s="13" t="s">
        <v>102</v>
      </c>
      <c r="K6" s="14" t="s">
        <v>103</v>
      </c>
      <c r="L6" s="8" t="s">
        <v>1</v>
      </c>
      <c r="M6" s="15" t="s">
        <v>2</v>
      </c>
      <c r="N6" s="15" t="s">
        <v>3</v>
      </c>
      <c r="O6" s="15" t="s">
        <v>4</v>
      </c>
      <c r="P6" s="15" t="s">
        <v>5</v>
      </c>
      <c r="Q6" s="15" t="s">
        <v>6</v>
      </c>
      <c r="R6" s="15" t="s">
        <v>7</v>
      </c>
      <c r="S6" s="8" t="s">
        <v>8</v>
      </c>
      <c r="T6" s="8" t="s">
        <v>9</v>
      </c>
      <c r="U6" s="15" t="s">
        <v>104</v>
      </c>
      <c r="V6" s="15" t="s">
        <v>105</v>
      </c>
      <c r="W6" s="15" t="s">
        <v>10</v>
      </c>
    </row>
    <row r="7" spans="1:23" s="16" customFormat="1" ht="13.5" thickBot="1" x14ac:dyDescent="0.25">
      <c r="B7" s="17"/>
      <c r="C7" s="18">
        <v>1</v>
      </c>
      <c r="D7" s="19">
        <v>2</v>
      </c>
      <c r="E7" s="19">
        <v>3</v>
      </c>
      <c r="F7" s="19">
        <v>4</v>
      </c>
      <c r="G7" s="19">
        <v>5</v>
      </c>
      <c r="H7" s="20">
        <v>6</v>
      </c>
      <c r="I7" s="21"/>
      <c r="J7" s="22"/>
      <c r="K7" s="23"/>
      <c r="L7" s="17"/>
      <c r="M7" s="24"/>
      <c r="N7" s="24"/>
      <c r="O7" s="24"/>
      <c r="P7" s="24"/>
      <c r="Q7" s="24"/>
      <c r="R7" s="24"/>
      <c r="S7" s="17"/>
      <c r="T7" s="17"/>
      <c r="U7" s="24"/>
      <c r="V7" s="24"/>
      <c r="W7" s="24"/>
    </row>
    <row r="8" spans="1:23" s="25" customFormat="1" x14ac:dyDescent="0.2">
      <c r="B8" s="26">
        <v>1</v>
      </c>
      <c r="C8" s="27">
        <v>1566</v>
      </c>
      <c r="D8" s="28">
        <v>1661</v>
      </c>
      <c r="E8" s="28">
        <v>3279</v>
      </c>
      <c r="F8" s="28">
        <v>2757</v>
      </c>
      <c r="G8" s="28">
        <v>2131</v>
      </c>
      <c r="H8" s="29">
        <v>2447</v>
      </c>
      <c r="I8" s="30">
        <f t="shared" ref="I8:I39" si="0">COUNTIF(C8:H8,"&gt;0")</f>
        <v>6</v>
      </c>
      <c r="J8" s="26">
        <f t="shared" ref="J8:J39" si="1">SUM(C8:H8)</f>
        <v>13841</v>
      </c>
      <c r="K8" s="31" t="s">
        <v>22</v>
      </c>
      <c r="L8" s="27">
        <v>0</v>
      </c>
      <c r="M8" s="32">
        <v>870.89200000000005</v>
      </c>
      <c r="N8" s="28">
        <v>471</v>
      </c>
      <c r="O8" s="26">
        <v>25</v>
      </c>
      <c r="P8" s="28">
        <v>499</v>
      </c>
      <c r="Q8" s="26">
        <v>1</v>
      </c>
      <c r="R8" s="33">
        <v>474</v>
      </c>
      <c r="S8" s="26">
        <v>474</v>
      </c>
      <c r="T8" s="28">
        <v>474</v>
      </c>
      <c r="U8" s="26" t="s">
        <v>16</v>
      </c>
      <c r="V8" s="28" t="s">
        <v>23</v>
      </c>
      <c r="W8" s="26">
        <v>499</v>
      </c>
    </row>
    <row r="9" spans="1:23" s="25" customFormat="1" x14ac:dyDescent="0.2">
      <c r="B9" s="34">
        <v>2</v>
      </c>
      <c r="C9" s="35">
        <v>59</v>
      </c>
      <c r="D9" s="36">
        <v>88</v>
      </c>
      <c r="E9" s="36">
        <v>244</v>
      </c>
      <c r="F9" s="36">
        <v>0</v>
      </c>
      <c r="G9" s="36">
        <v>19</v>
      </c>
      <c r="H9" s="37">
        <v>1</v>
      </c>
      <c r="I9" s="38">
        <f t="shared" si="0"/>
        <v>5</v>
      </c>
      <c r="J9" s="34">
        <f t="shared" si="1"/>
        <v>411</v>
      </c>
      <c r="K9" s="39" t="s">
        <v>22</v>
      </c>
      <c r="L9" s="35">
        <v>0</v>
      </c>
      <c r="M9" s="40">
        <v>760.09299999999996</v>
      </c>
      <c r="N9" s="36">
        <v>411</v>
      </c>
      <c r="O9" s="34">
        <v>25</v>
      </c>
      <c r="P9" s="36">
        <v>500</v>
      </c>
      <c r="Q9" s="34">
        <v>1</v>
      </c>
      <c r="R9" s="41">
        <v>473</v>
      </c>
      <c r="S9" s="34">
        <v>455</v>
      </c>
      <c r="T9" s="36">
        <v>455</v>
      </c>
      <c r="U9" s="34" t="s">
        <v>42</v>
      </c>
      <c r="V9" s="36" t="s">
        <v>23</v>
      </c>
      <c r="W9" s="34">
        <v>500</v>
      </c>
    </row>
    <row r="10" spans="1:23" x14ac:dyDescent="0.2">
      <c r="B10" s="42">
        <v>5</v>
      </c>
      <c r="C10" s="43">
        <v>80</v>
      </c>
      <c r="D10" s="44">
        <v>16</v>
      </c>
      <c r="E10" s="44">
        <v>0</v>
      </c>
      <c r="F10" s="44">
        <v>0</v>
      </c>
      <c r="G10" s="44">
        <v>13</v>
      </c>
      <c r="H10" s="45">
        <v>12</v>
      </c>
      <c r="I10" s="46">
        <f t="shared" si="0"/>
        <v>4</v>
      </c>
      <c r="J10" s="47">
        <f t="shared" si="1"/>
        <v>121</v>
      </c>
      <c r="K10" s="48" t="s">
        <v>67</v>
      </c>
      <c r="L10" s="43">
        <v>0</v>
      </c>
      <c r="M10" s="49">
        <v>917.05899999999997</v>
      </c>
      <c r="N10" s="44">
        <v>496</v>
      </c>
      <c r="O10" s="42">
        <v>1</v>
      </c>
      <c r="P10" s="44">
        <v>500</v>
      </c>
      <c r="Q10" s="42">
        <v>27</v>
      </c>
      <c r="R10" s="50">
        <v>525</v>
      </c>
      <c r="S10" s="42">
        <v>499</v>
      </c>
      <c r="T10" s="44">
        <v>499</v>
      </c>
      <c r="U10" s="42" t="s">
        <v>16</v>
      </c>
      <c r="V10" s="44" t="s">
        <v>12</v>
      </c>
      <c r="W10" s="42">
        <v>500</v>
      </c>
    </row>
    <row r="11" spans="1:23" x14ac:dyDescent="0.2">
      <c r="B11" s="42">
        <v>6</v>
      </c>
      <c r="C11" s="43">
        <v>0</v>
      </c>
      <c r="D11" s="44">
        <v>101</v>
      </c>
      <c r="E11" s="44">
        <v>0</v>
      </c>
      <c r="F11" s="44">
        <v>0</v>
      </c>
      <c r="G11" s="44">
        <v>0</v>
      </c>
      <c r="H11" s="45">
        <v>0</v>
      </c>
      <c r="I11" s="46">
        <f t="shared" si="0"/>
        <v>1</v>
      </c>
      <c r="J11" s="47">
        <f t="shared" si="1"/>
        <v>101</v>
      </c>
      <c r="K11" s="48" t="s">
        <v>39</v>
      </c>
      <c r="L11" s="51">
        <v>1.7588599999999999E-66</v>
      </c>
      <c r="M11" s="49">
        <v>255.958</v>
      </c>
      <c r="N11" s="44">
        <v>138</v>
      </c>
      <c r="O11" s="42">
        <v>244</v>
      </c>
      <c r="P11" s="44">
        <v>429</v>
      </c>
      <c r="Q11" s="42">
        <v>244</v>
      </c>
      <c r="R11" s="50">
        <v>424</v>
      </c>
      <c r="S11" s="42">
        <v>173</v>
      </c>
      <c r="T11" s="44">
        <v>173</v>
      </c>
      <c r="U11" s="42" t="s">
        <v>40</v>
      </c>
      <c r="V11" s="44" t="s">
        <v>41</v>
      </c>
      <c r="W11" s="42">
        <v>500</v>
      </c>
    </row>
    <row r="12" spans="1:23" x14ac:dyDescent="0.2">
      <c r="B12" s="42">
        <v>7</v>
      </c>
      <c r="C12" s="43">
        <v>17</v>
      </c>
      <c r="D12" s="44">
        <v>0</v>
      </c>
      <c r="E12" s="44">
        <v>0</v>
      </c>
      <c r="F12" s="44">
        <v>30</v>
      </c>
      <c r="G12" s="44">
        <v>0</v>
      </c>
      <c r="H12" s="45">
        <v>0</v>
      </c>
      <c r="I12" s="46">
        <f t="shared" si="0"/>
        <v>2</v>
      </c>
      <c r="J12" s="47">
        <f t="shared" si="1"/>
        <v>47</v>
      </c>
      <c r="K12" s="48" t="s">
        <v>32</v>
      </c>
      <c r="L12" s="43">
        <v>0</v>
      </c>
      <c r="M12" s="49">
        <v>904.13199999999995</v>
      </c>
      <c r="N12" s="44">
        <v>489</v>
      </c>
      <c r="O12" s="42">
        <v>1</v>
      </c>
      <c r="P12" s="44">
        <v>500</v>
      </c>
      <c r="Q12" s="42">
        <v>17</v>
      </c>
      <c r="R12" s="50">
        <v>513</v>
      </c>
      <c r="S12" s="42">
        <v>497</v>
      </c>
      <c r="T12" s="44">
        <v>497</v>
      </c>
      <c r="U12" s="42" t="s">
        <v>13</v>
      </c>
      <c r="V12" s="44" t="s">
        <v>12</v>
      </c>
      <c r="W12" s="42">
        <v>500</v>
      </c>
    </row>
    <row r="13" spans="1:23" x14ac:dyDescent="0.2">
      <c r="B13" s="42">
        <v>10</v>
      </c>
      <c r="C13" s="43">
        <v>2</v>
      </c>
      <c r="D13" s="44">
        <v>27</v>
      </c>
      <c r="E13" s="44">
        <v>0</v>
      </c>
      <c r="F13" s="44">
        <v>0</v>
      </c>
      <c r="G13" s="44">
        <v>0</v>
      </c>
      <c r="H13" s="45">
        <v>0</v>
      </c>
      <c r="I13" s="46">
        <f t="shared" si="0"/>
        <v>2</v>
      </c>
      <c r="J13" s="47">
        <f t="shared" si="1"/>
        <v>29</v>
      </c>
      <c r="K13" s="48" t="s">
        <v>63</v>
      </c>
      <c r="L13" s="51">
        <v>2.2117500000000001E-85</v>
      </c>
      <c r="M13" s="49">
        <v>318.74400000000003</v>
      </c>
      <c r="N13" s="44">
        <v>172</v>
      </c>
      <c r="O13" s="42">
        <v>2</v>
      </c>
      <c r="P13" s="44">
        <v>379</v>
      </c>
      <c r="Q13" s="42">
        <v>101</v>
      </c>
      <c r="R13" s="50">
        <v>487</v>
      </c>
      <c r="S13" s="42">
        <v>325</v>
      </c>
      <c r="T13" s="44">
        <v>325</v>
      </c>
      <c r="U13" s="42" t="s">
        <v>64</v>
      </c>
      <c r="V13" s="44" t="s">
        <v>65</v>
      </c>
      <c r="W13" s="42">
        <v>500</v>
      </c>
    </row>
    <row r="14" spans="1:23" s="52" customFormat="1" x14ac:dyDescent="0.2">
      <c r="B14" s="47">
        <v>11</v>
      </c>
      <c r="C14" s="53">
        <v>0</v>
      </c>
      <c r="D14" s="54">
        <v>23</v>
      </c>
      <c r="E14" s="54">
        <v>0</v>
      </c>
      <c r="F14" s="54">
        <v>0</v>
      </c>
      <c r="G14" s="54">
        <v>0</v>
      </c>
      <c r="H14" s="55">
        <v>0</v>
      </c>
      <c r="I14" s="56">
        <f t="shared" si="0"/>
        <v>1</v>
      </c>
      <c r="J14" s="47">
        <f t="shared" si="1"/>
        <v>23</v>
      </c>
      <c r="K14" s="57" t="s">
        <v>62</v>
      </c>
      <c r="L14" s="53">
        <v>0</v>
      </c>
      <c r="M14" s="58">
        <v>894.899</v>
      </c>
      <c r="N14" s="54">
        <v>484</v>
      </c>
      <c r="O14" s="47">
        <v>1</v>
      </c>
      <c r="P14" s="54">
        <v>500</v>
      </c>
      <c r="Q14" s="47">
        <v>28</v>
      </c>
      <c r="R14" s="59">
        <v>524</v>
      </c>
      <c r="S14" s="47">
        <v>495</v>
      </c>
      <c r="T14" s="54">
        <v>495</v>
      </c>
      <c r="U14" s="47" t="s">
        <v>14</v>
      </c>
      <c r="V14" s="54" t="s">
        <v>12</v>
      </c>
      <c r="W14" s="47">
        <v>500</v>
      </c>
    </row>
    <row r="15" spans="1:23" s="52" customFormat="1" x14ac:dyDescent="0.2">
      <c r="B15" s="47">
        <v>12</v>
      </c>
      <c r="C15" s="53">
        <v>0</v>
      </c>
      <c r="D15" s="54">
        <v>0</v>
      </c>
      <c r="E15" s="54">
        <v>0</v>
      </c>
      <c r="F15" s="54">
        <v>22</v>
      </c>
      <c r="G15" s="54">
        <v>0</v>
      </c>
      <c r="H15" s="55">
        <v>0</v>
      </c>
      <c r="I15" s="56">
        <f t="shared" si="0"/>
        <v>1</v>
      </c>
      <c r="J15" s="47">
        <f t="shared" si="1"/>
        <v>22</v>
      </c>
      <c r="K15" s="57" t="s">
        <v>38</v>
      </c>
      <c r="L15" s="53">
        <v>0</v>
      </c>
      <c r="M15" s="58">
        <v>898.59199999999998</v>
      </c>
      <c r="N15" s="54">
        <v>486</v>
      </c>
      <c r="O15" s="47">
        <v>1</v>
      </c>
      <c r="P15" s="54">
        <v>500</v>
      </c>
      <c r="Q15" s="47">
        <v>29</v>
      </c>
      <c r="R15" s="59">
        <v>524</v>
      </c>
      <c r="S15" s="47">
        <v>496</v>
      </c>
      <c r="T15" s="54">
        <v>496</v>
      </c>
      <c r="U15" s="47" t="s">
        <v>15</v>
      </c>
      <c r="V15" s="54" t="s">
        <v>12</v>
      </c>
      <c r="W15" s="47">
        <v>500</v>
      </c>
    </row>
    <row r="16" spans="1:23" x14ac:dyDescent="0.2">
      <c r="B16" s="42">
        <v>13</v>
      </c>
      <c r="C16" s="43">
        <v>15</v>
      </c>
      <c r="D16" s="44">
        <v>0</v>
      </c>
      <c r="E16" s="44">
        <v>0</v>
      </c>
      <c r="F16" s="44">
        <v>0</v>
      </c>
      <c r="G16" s="44">
        <v>7</v>
      </c>
      <c r="H16" s="45">
        <v>0</v>
      </c>
      <c r="I16" s="46">
        <f t="shared" si="0"/>
        <v>2</v>
      </c>
      <c r="J16" s="47">
        <f t="shared" si="1"/>
        <v>22</v>
      </c>
      <c r="K16" s="48" t="s">
        <v>37</v>
      </c>
      <c r="L16" s="43">
        <v>0</v>
      </c>
      <c r="M16" s="49">
        <v>913.36500000000001</v>
      </c>
      <c r="N16" s="44">
        <v>494</v>
      </c>
      <c r="O16" s="42">
        <v>1</v>
      </c>
      <c r="P16" s="44">
        <v>500</v>
      </c>
      <c r="Q16" s="42">
        <v>11</v>
      </c>
      <c r="R16" s="50">
        <v>510</v>
      </c>
      <c r="S16" s="42">
        <v>499</v>
      </c>
      <c r="T16" s="44">
        <v>499</v>
      </c>
      <c r="U16" s="42" t="s">
        <v>16</v>
      </c>
      <c r="V16" s="44" t="s">
        <v>12</v>
      </c>
      <c r="W16" s="42">
        <v>500</v>
      </c>
    </row>
    <row r="17" spans="2:23" s="52" customFormat="1" x14ac:dyDescent="0.2">
      <c r="B17" s="47">
        <v>16</v>
      </c>
      <c r="C17" s="53">
        <v>7</v>
      </c>
      <c r="D17" s="54">
        <v>3</v>
      </c>
      <c r="E17" s="54">
        <v>0</v>
      </c>
      <c r="F17" s="54">
        <v>9</v>
      </c>
      <c r="G17" s="54">
        <v>0</v>
      </c>
      <c r="H17" s="55">
        <v>0</v>
      </c>
      <c r="I17" s="56">
        <f t="shared" si="0"/>
        <v>3</v>
      </c>
      <c r="J17" s="47">
        <f t="shared" si="1"/>
        <v>19</v>
      </c>
      <c r="K17" s="57" t="s">
        <v>28</v>
      </c>
      <c r="L17" s="53">
        <v>0</v>
      </c>
      <c r="M17" s="58">
        <v>891.20500000000004</v>
      </c>
      <c r="N17" s="54">
        <v>482</v>
      </c>
      <c r="O17" s="47">
        <v>1</v>
      </c>
      <c r="P17" s="54">
        <v>498</v>
      </c>
      <c r="Q17" s="47">
        <v>40</v>
      </c>
      <c r="R17" s="59">
        <v>536</v>
      </c>
      <c r="S17" s="47">
        <v>494</v>
      </c>
      <c r="T17" s="54">
        <v>494</v>
      </c>
      <c r="U17" s="47" t="s">
        <v>15</v>
      </c>
      <c r="V17" s="54" t="s">
        <v>13</v>
      </c>
      <c r="W17" s="47">
        <v>501</v>
      </c>
    </row>
    <row r="18" spans="2:23" x14ac:dyDescent="0.2">
      <c r="B18" s="42">
        <v>17</v>
      </c>
      <c r="C18" s="43">
        <v>5</v>
      </c>
      <c r="D18" s="44">
        <v>0</v>
      </c>
      <c r="E18" s="44">
        <v>0</v>
      </c>
      <c r="F18" s="44">
        <v>14</v>
      </c>
      <c r="G18" s="44">
        <v>0</v>
      </c>
      <c r="H18" s="45">
        <v>0</v>
      </c>
      <c r="I18" s="46">
        <f t="shared" si="0"/>
        <v>2</v>
      </c>
      <c r="J18" s="47">
        <f t="shared" si="1"/>
        <v>19</v>
      </c>
      <c r="K18" s="48" t="s">
        <v>32</v>
      </c>
      <c r="L18" s="43">
        <v>0</v>
      </c>
      <c r="M18" s="49">
        <v>695.46100000000001</v>
      </c>
      <c r="N18" s="44">
        <v>376</v>
      </c>
      <c r="O18" s="42">
        <v>1</v>
      </c>
      <c r="P18" s="44">
        <v>427</v>
      </c>
      <c r="Q18" s="42">
        <v>17</v>
      </c>
      <c r="R18" s="50">
        <v>438</v>
      </c>
      <c r="S18" s="42">
        <v>412</v>
      </c>
      <c r="T18" s="44">
        <v>412</v>
      </c>
      <c r="U18" s="42" t="s">
        <v>18</v>
      </c>
      <c r="V18" s="44" t="s">
        <v>33</v>
      </c>
      <c r="W18" s="42">
        <v>501</v>
      </c>
    </row>
    <row r="19" spans="2:23" x14ac:dyDescent="0.2">
      <c r="B19" s="42">
        <v>18</v>
      </c>
      <c r="C19" s="43">
        <v>0</v>
      </c>
      <c r="D19" s="44">
        <v>18</v>
      </c>
      <c r="E19" s="44">
        <v>0</v>
      </c>
      <c r="F19" s="44">
        <v>0</v>
      </c>
      <c r="G19" s="44">
        <v>0</v>
      </c>
      <c r="H19" s="45">
        <v>0</v>
      </c>
      <c r="I19" s="46">
        <f t="shared" si="0"/>
        <v>1</v>
      </c>
      <c r="J19" s="47">
        <f t="shared" si="1"/>
        <v>18</v>
      </c>
      <c r="K19" s="48" t="s">
        <v>43</v>
      </c>
      <c r="L19" s="51">
        <v>1.20561E-152</v>
      </c>
      <c r="M19" s="49">
        <v>542.18899999999996</v>
      </c>
      <c r="N19" s="44">
        <v>293</v>
      </c>
      <c r="O19" s="42">
        <v>20</v>
      </c>
      <c r="P19" s="44">
        <v>482</v>
      </c>
      <c r="Q19" s="42">
        <v>1</v>
      </c>
      <c r="R19" s="50">
        <v>454</v>
      </c>
      <c r="S19" s="42">
        <v>412</v>
      </c>
      <c r="T19" s="44">
        <v>412</v>
      </c>
      <c r="U19" s="42" t="s">
        <v>19</v>
      </c>
      <c r="V19" s="44" t="s">
        <v>44</v>
      </c>
      <c r="W19" s="42">
        <v>500</v>
      </c>
    </row>
    <row r="20" spans="2:23" x14ac:dyDescent="0.2">
      <c r="B20" s="42">
        <v>19</v>
      </c>
      <c r="C20" s="43">
        <v>0</v>
      </c>
      <c r="D20" s="44">
        <v>0</v>
      </c>
      <c r="E20" s="44">
        <v>0</v>
      </c>
      <c r="F20" s="44">
        <v>16</v>
      </c>
      <c r="G20" s="44">
        <v>0</v>
      </c>
      <c r="H20" s="45">
        <v>0</v>
      </c>
      <c r="I20" s="46">
        <f t="shared" si="0"/>
        <v>1</v>
      </c>
      <c r="J20" s="47">
        <f t="shared" si="1"/>
        <v>16</v>
      </c>
      <c r="K20" s="48" t="s">
        <v>45</v>
      </c>
      <c r="L20" s="43">
        <v>0</v>
      </c>
      <c r="M20" s="49">
        <v>894.899</v>
      </c>
      <c r="N20" s="44">
        <v>484</v>
      </c>
      <c r="O20" s="42">
        <v>1</v>
      </c>
      <c r="P20" s="44">
        <v>500</v>
      </c>
      <c r="Q20" s="42">
        <v>3</v>
      </c>
      <c r="R20" s="50">
        <v>501</v>
      </c>
      <c r="S20" s="42">
        <v>497</v>
      </c>
      <c r="T20" s="44">
        <v>497</v>
      </c>
      <c r="U20" s="42" t="s">
        <v>13</v>
      </c>
      <c r="V20" s="44" t="s">
        <v>12</v>
      </c>
      <c r="W20" s="42">
        <v>500</v>
      </c>
    </row>
    <row r="21" spans="2:23" x14ac:dyDescent="0.2">
      <c r="B21" s="42">
        <v>21</v>
      </c>
      <c r="C21" s="43">
        <v>0</v>
      </c>
      <c r="D21" s="44">
        <v>0</v>
      </c>
      <c r="E21" s="44">
        <v>13</v>
      </c>
      <c r="F21" s="44">
        <v>0</v>
      </c>
      <c r="G21" s="44">
        <v>0</v>
      </c>
      <c r="H21" s="45">
        <v>0</v>
      </c>
      <c r="I21" s="46">
        <f t="shared" si="0"/>
        <v>1</v>
      </c>
      <c r="J21" s="47">
        <f t="shared" si="1"/>
        <v>13</v>
      </c>
      <c r="K21" s="48" t="s">
        <v>53</v>
      </c>
      <c r="L21" s="43">
        <v>0</v>
      </c>
      <c r="M21" s="49">
        <v>876.43200000000002</v>
      </c>
      <c r="N21" s="44">
        <v>474</v>
      </c>
      <c r="O21" s="42">
        <v>20</v>
      </c>
      <c r="P21" s="44">
        <v>500</v>
      </c>
      <c r="Q21" s="42">
        <v>1</v>
      </c>
      <c r="R21" s="50">
        <v>479</v>
      </c>
      <c r="S21" s="42">
        <v>479</v>
      </c>
      <c r="T21" s="44">
        <v>479</v>
      </c>
      <c r="U21" s="42" t="s">
        <v>30</v>
      </c>
      <c r="V21" s="44" t="s">
        <v>54</v>
      </c>
      <c r="W21" s="42">
        <v>500</v>
      </c>
    </row>
    <row r="22" spans="2:23" x14ac:dyDescent="0.2">
      <c r="B22" s="42">
        <v>22</v>
      </c>
      <c r="C22" s="43">
        <v>0</v>
      </c>
      <c r="D22" s="44">
        <v>0</v>
      </c>
      <c r="E22" s="44">
        <v>13</v>
      </c>
      <c r="F22" s="44">
        <v>0</v>
      </c>
      <c r="G22" s="44">
        <v>0</v>
      </c>
      <c r="H22" s="45">
        <v>0</v>
      </c>
      <c r="I22" s="46">
        <f t="shared" si="0"/>
        <v>1</v>
      </c>
      <c r="J22" s="47">
        <f t="shared" si="1"/>
        <v>13</v>
      </c>
      <c r="K22" s="48" t="s">
        <v>46</v>
      </c>
      <c r="L22" s="43">
        <v>0</v>
      </c>
      <c r="M22" s="49">
        <v>913.36500000000001</v>
      </c>
      <c r="N22" s="44">
        <v>494</v>
      </c>
      <c r="O22" s="42">
        <v>1</v>
      </c>
      <c r="P22" s="44">
        <v>500</v>
      </c>
      <c r="Q22" s="42">
        <v>16</v>
      </c>
      <c r="R22" s="50">
        <v>515</v>
      </c>
      <c r="S22" s="42">
        <v>499</v>
      </c>
      <c r="T22" s="44">
        <v>499</v>
      </c>
      <c r="U22" s="42" t="s">
        <v>16</v>
      </c>
      <c r="V22" s="44" t="s">
        <v>12</v>
      </c>
      <c r="W22" s="42">
        <v>500</v>
      </c>
    </row>
    <row r="23" spans="2:23" s="25" customFormat="1" x14ac:dyDescent="0.2">
      <c r="B23" s="34">
        <v>23</v>
      </c>
      <c r="C23" s="35">
        <v>0</v>
      </c>
      <c r="D23" s="36">
        <v>0</v>
      </c>
      <c r="E23" s="36">
        <v>1</v>
      </c>
      <c r="F23" s="36">
        <v>8</v>
      </c>
      <c r="G23" s="36">
        <v>1</v>
      </c>
      <c r="H23" s="37">
        <v>2</v>
      </c>
      <c r="I23" s="38">
        <f t="shared" si="0"/>
        <v>4</v>
      </c>
      <c r="J23" s="34">
        <f t="shared" si="1"/>
        <v>12</v>
      </c>
      <c r="K23" s="39" t="s">
        <v>22</v>
      </c>
      <c r="L23" s="60">
        <v>0</v>
      </c>
      <c r="M23" s="40">
        <v>835.80600000000004</v>
      </c>
      <c r="N23" s="36">
        <v>452</v>
      </c>
      <c r="O23" s="34">
        <v>25</v>
      </c>
      <c r="P23" s="36">
        <v>499</v>
      </c>
      <c r="Q23" s="34">
        <v>1</v>
      </c>
      <c r="R23" s="41">
        <v>471</v>
      </c>
      <c r="S23" s="34">
        <v>468</v>
      </c>
      <c r="T23" s="36">
        <v>468</v>
      </c>
      <c r="U23" s="34" t="s">
        <v>75</v>
      </c>
      <c r="V23" s="36" t="s">
        <v>23</v>
      </c>
      <c r="W23" s="34">
        <v>499</v>
      </c>
    </row>
    <row r="24" spans="2:23" x14ac:dyDescent="0.2">
      <c r="B24" s="42">
        <v>24</v>
      </c>
      <c r="C24" s="43">
        <v>0</v>
      </c>
      <c r="D24" s="44">
        <v>11</v>
      </c>
      <c r="E24" s="44">
        <v>0</v>
      </c>
      <c r="F24" s="44">
        <v>0</v>
      </c>
      <c r="G24" s="44">
        <v>0</v>
      </c>
      <c r="H24" s="45">
        <v>0</v>
      </c>
      <c r="I24" s="46">
        <f t="shared" si="0"/>
        <v>1</v>
      </c>
      <c r="J24" s="47">
        <f t="shared" si="1"/>
        <v>11</v>
      </c>
      <c r="K24" s="48" t="s">
        <v>79</v>
      </c>
      <c r="L24" s="51">
        <v>4.5562899999999996E-117</v>
      </c>
      <c r="M24" s="49">
        <v>424.00299999999999</v>
      </c>
      <c r="N24" s="44">
        <v>229</v>
      </c>
      <c r="O24" s="42">
        <v>2</v>
      </c>
      <c r="P24" s="44">
        <v>357</v>
      </c>
      <c r="Q24" s="42">
        <v>16</v>
      </c>
      <c r="R24" s="50">
        <v>388</v>
      </c>
      <c r="S24" s="42">
        <v>332</v>
      </c>
      <c r="T24" s="44">
        <v>332</v>
      </c>
      <c r="U24" s="42" t="s">
        <v>80</v>
      </c>
      <c r="V24" s="44" t="s">
        <v>81</v>
      </c>
      <c r="W24" s="42">
        <v>500</v>
      </c>
    </row>
    <row r="25" spans="2:23" x14ac:dyDescent="0.2">
      <c r="B25" s="42">
        <v>25</v>
      </c>
      <c r="C25" s="43">
        <v>11</v>
      </c>
      <c r="D25" s="44">
        <v>0</v>
      </c>
      <c r="E25" s="44">
        <v>0</v>
      </c>
      <c r="F25" s="44">
        <v>0</v>
      </c>
      <c r="G25" s="44">
        <v>0</v>
      </c>
      <c r="H25" s="45">
        <v>0</v>
      </c>
      <c r="I25" s="46">
        <f t="shared" si="0"/>
        <v>1</v>
      </c>
      <c r="J25" s="47">
        <f t="shared" si="1"/>
        <v>11</v>
      </c>
      <c r="K25" s="48" t="s">
        <v>55</v>
      </c>
      <c r="L25" s="43">
        <v>0</v>
      </c>
      <c r="M25" s="49">
        <v>874.58600000000001</v>
      </c>
      <c r="N25" s="44">
        <v>473</v>
      </c>
      <c r="O25" s="42">
        <v>5</v>
      </c>
      <c r="P25" s="44">
        <v>500</v>
      </c>
      <c r="Q25" s="42">
        <v>1</v>
      </c>
      <c r="R25" s="50">
        <v>492</v>
      </c>
      <c r="S25" s="42">
        <v>490</v>
      </c>
      <c r="T25" s="44">
        <v>490</v>
      </c>
      <c r="U25" s="42" t="s">
        <v>56</v>
      </c>
      <c r="V25" s="44" t="s">
        <v>15</v>
      </c>
      <c r="W25" s="42">
        <v>500</v>
      </c>
    </row>
    <row r="26" spans="2:23" s="25" customFormat="1" x14ac:dyDescent="0.2">
      <c r="B26" s="34">
        <v>28</v>
      </c>
      <c r="C26" s="35">
        <v>0</v>
      </c>
      <c r="D26" s="36">
        <v>2</v>
      </c>
      <c r="E26" s="36">
        <v>2</v>
      </c>
      <c r="F26" s="36">
        <v>0</v>
      </c>
      <c r="G26" s="36">
        <v>2</v>
      </c>
      <c r="H26" s="37">
        <v>3</v>
      </c>
      <c r="I26" s="38">
        <f t="shared" si="0"/>
        <v>4</v>
      </c>
      <c r="J26" s="34">
        <f t="shared" si="1"/>
        <v>9</v>
      </c>
      <c r="K26" s="39" t="s">
        <v>22</v>
      </c>
      <c r="L26" s="60">
        <v>0</v>
      </c>
      <c r="M26" s="40">
        <v>833.95899999999995</v>
      </c>
      <c r="N26" s="36">
        <v>451</v>
      </c>
      <c r="O26" s="34">
        <v>25</v>
      </c>
      <c r="P26" s="36">
        <v>500</v>
      </c>
      <c r="Q26" s="34">
        <v>1</v>
      </c>
      <c r="R26" s="41">
        <v>469</v>
      </c>
      <c r="S26" s="34">
        <v>469</v>
      </c>
      <c r="T26" s="36">
        <v>469</v>
      </c>
      <c r="U26" s="34" t="s">
        <v>75</v>
      </c>
      <c r="V26" s="36" t="s">
        <v>23</v>
      </c>
      <c r="W26" s="34">
        <v>500</v>
      </c>
    </row>
    <row r="27" spans="2:23" x14ac:dyDescent="0.2">
      <c r="B27" s="42">
        <v>29</v>
      </c>
      <c r="C27" s="43">
        <v>0</v>
      </c>
      <c r="D27" s="44">
        <v>0</v>
      </c>
      <c r="E27" s="44">
        <v>0</v>
      </c>
      <c r="F27" s="44">
        <v>0</v>
      </c>
      <c r="G27" s="44">
        <v>0</v>
      </c>
      <c r="H27" s="45">
        <v>9</v>
      </c>
      <c r="I27" s="46">
        <f t="shared" si="0"/>
        <v>1</v>
      </c>
      <c r="J27" s="47">
        <f t="shared" si="1"/>
        <v>9</v>
      </c>
      <c r="K27" s="48" t="s">
        <v>60</v>
      </c>
      <c r="L27" s="43">
        <v>0</v>
      </c>
      <c r="M27" s="49">
        <v>905.97900000000004</v>
      </c>
      <c r="N27" s="44">
        <v>490</v>
      </c>
      <c r="O27" s="42">
        <v>1</v>
      </c>
      <c r="P27" s="44">
        <v>500</v>
      </c>
      <c r="Q27" s="42">
        <v>39</v>
      </c>
      <c r="R27" s="50">
        <v>537</v>
      </c>
      <c r="S27" s="42">
        <v>497</v>
      </c>
      <c r="T27" s="44">
        <v>497</v>
      </c>
      <c r="U27" s="42" t="s">
        <v>13</v>
      </c>
      <c r="V27" s="44" t="s">
        <v>12</v>
      </c>
      <c r="W27" s="42">
        <v>500</v>
      </c>
    </row>
    <row r="28" spans="2:23" x14ac:dyDescent="0.2">
      <c r="B28" s="42">
        <v>30</v>
      </c>
      <c r="C28" s="43">
        <v>0</v>
      </c>
      <c r="D28" s="44">
        <v>0</v>
      </c>
      <c r="E28" s="44">
        <v>0</v>
      </c>
      <c r="F28" s="44">
        <v>0</v>
      </c>
      <c r="G28" s="44">
        <v>0</v>
      </c>
      <c r="H28" s="45">
        <v>8</v>
      </c>
      <c r="I28" s="46">
        <f t="shared" si="0"/>
        <v>1</v>
      </c>
      <c r="J28" s="47">
        <f t="shared" si="1"/>
        <v>8</v>
      </c>
      <c r="K28" s="48" t="s">
        <v>57</v>
      </c>
      <c r="L28" s="43">
        <v>0</v>
      </c>
      <c r="M28" s="49">
        <v>697.30700000000002</v>
      </c>
      <c r="N28" s="44">
        <v>377</v>
      </c>
      <c r="O28" s="42">
        <v>94</v>
      </c>
      <c r="P28" s="44">
        <v>500</v>
      </c>
      <c r="Q28" s="42">
        <v>1</v>
      </c>
      <c r="R28" s="50">
        <v>407</v>
      </c>
      <c r="S28" s="42">
        <v>397</v>
      </c>
      <c r="T28" s="44">
        <v>397</v>
      </c>
      <c r="U28" s="42" t="s">
        <v>58</v>
      </c>
      <c r="V28" s="44" t="s">
        <v>59</v>
      </c>
      <c r="W28" s="42">
        <v>500</v>
      </c>
    </row>
    <row r="29" spans="2:23" x14ac:dyDescent="0.2">
      <c r="B29" s="42">
        <v>31</v>
      </c>
      <c r="C29" s="43">
        <v>0</v>
      </c>
      <c r="D29" s="44">
        <v>0</v>
      </c>
      <c r="E29" s="44">
        <v>0</v>
      </c>
      <c r="F29" s="44">
        <v>0</v>
      </c>
      <c r="G29" s="44">
        <v>0</v>
      </c>
      <c r="H29" s="45">
        <v>8</v>
      </c>
      <c r="I29" s="46">
        <f t="shared" si="0"/>
        <v>1</v>
      </c>
      <c r="J29" s="47">
        <f t="shared" si="1"/>
        <v>8</v>
      </c>
      <c r="K29" s="48" t="s">
        <v>60</v>
      </c>
      <c r="L29" s="51">
        <v>9.0599000000000002E-174</v>
      </c>
      <c r="M29" s="49">
        <v>612.36099999999999</v>
      </c>
      <c r="N29" s="44">
        <v>331</v>
      </c>
      <c r="O29" s="42">
        <v>1</v>
      </c>
      <c r="P29" s="44">
        <v>380</v>
      </c>
      <c r="Q29" s="42">
        <v>39</v>
      </c>
      <c r="R29" s="50">
        <v>416</v>
      </c>
      <c r="S29" s="42">
        <v>364</v>
      </c>
      <c r="T29" s="44">
        <v>364</v>
      </c>
      <c r="U29" s="42" t="s">
        <v>34</v>
      </c>
      <c r="V29" s="44" t="s">
        <v>61</v>
      </c>
      <c r="W29" s="42">
        <v>500</v>
      </c>
    </row>
    <row r="30" spans="2:23" x14ac:dyDescent="0.2">
      <c r="B30" s="42">
        <v>32</v>
      </c>
      <c r="C30" s="43">
        <v>8</v>
      </c>
      <c r="D30" s="44">
        <v>0</v>
      </c>
      <c r="E30" s="44">
        <v>0</v>
      </c>
      <c r="F30" s="44">
        <v>0</v>
      </c>
      <c r="G30" s="44">
        <v>0</v>
      </c>
      <c r="H30" s="45">
        <v>0</v>
      </c>
      <c r="I30" s="46">
        <f t="shared" si="0"/>
        <v>1</v>
      </c>
      <c r="J30" s="47">
        <f t="shared" si="1"/>
        <v>8</v>
      </c>
      <c r="K30" s="48" t="s">
        <v>31</v>
      </c>
      <c r="L30" s="43">
        <v>0</v>
      </c>
      <c r="M30" s="49">
        <v>918.90499999999997</v>
      </c>
      <c r="N30" s="44">
        <v>497</v>
      </c>
      <c r="O30" s="42">
        <v>1</v>
      </c>
      <c r="P30" s="44">
        <v>501</v>
      </c>
      <c r="Q30" s="42">
        <v>97</v>
      </c>
      <c r="R30" s="50">
        <v>596</v>
      </c>
      <c r="S30" s="42">
        <v>500</v>
      </c>
      <c r="T30" s="44">
        <v>500</v>
      </c>
      <c r="U30" s="42" t="s">
        <v>16</v>
      </c>
      <c r="V30" s="44" t="s">
        <v>12</v>
      </c>
      <c r="W30" s="42">
        <v>501</v>
      </c>
    </row>
    <row r="31" spans="2:23" x14ac:dyDescent="0.2">
      <c r="B31" s="42">
        <v>33</v>
      </c>
      <c r="C31" s="43">
        <v>0</v>
      </c>
      <c r="D31" s="44">
        <v>7</v>
      </c>
      <c r="E31" s="44">
        <v>0</v>
      </c>
      <c r="F31" s="44">
        <v>0</v>
      </c>
      <c r="G31" s="44">
        <v>0</v>
      </c>
      <c r="H31" s="45">
        <v>0</v>
      </c>
      <c r="I31" s="46">
        <f t="shared" si="0"/>
        <v>1</v>
      </c>
      <c r="J31" s="47">
        <f t="shared" si="1"/>
        <v>7</v>
      </c>
      <c r="K31" s="48" t="s">
        <v>72</v>
      </c>
      <c r="L31" s="51">
        <v>0</v>
      </c>
      <c r="M31" s="49">
        <v>900.43899999999996</v>
      </c>
      <c r="N31" s="44">
        <v>487</v>
      </c>
      <c r="O31" s="42">
        <v>1</v>
      </c>
      <c r="P31" s="44">
        <v>500</v>
      </c>
      <c r="Q31" s="42">
        <v>261</v>
      </c>
      <c r="R31" s="50">
        <v>759</v>
      </c>
      <c r="S31" s="42">
        <v>496</v>
      </c>
      <c r="T31" s="44">
        <v>496</v>
      </c>
      <c r="U31" s="42" t="s">
        <v>15</v>
      </c>
      <c r="V31" s="44" t="s">
        <v>12</v>
      </c>
      <c r="W31" s="42">
        <v>500</v>
      </c>
    </row>
    <row r="32" spans="2:23" s="25" customFormat="1" x14ac:dyDescent="0.2">
      <c r="B32" s="34">
        <v>35</v>
      </c>
      <c r="C32" s="35">
        <v>0</v>
      </c>
      <c r="D32" s="36">
        <v>0</v>
      </c>
      <c r="E32" s="36">
        <v>0</v>
      </c>
      <c r="F32" s="36">
        <v>0</v>
      </c>
      <c r="G32" s="36">
        <v>0</v>
      </c>
      <c r="H32" s="37">
        <v>6</v>
      </c>
      <c r="I32" s="38">
        <f t="shared" si="0"/>
        <v>1</v>
      </c>
      <c r="J32" s="34">
        <f t="shared" si="1"/>
        <v>6</v>
      </c>
      <c r="K32" s="39" t="s">
        <v>22</v>
      </c>
      <c r="L32" s="35">
        <v>0</v>
      </c>
      <c r="M32" s="40">
        <v>763.78700000000003</v>
      </c>
      <c r="N32" s="36">
        <v>413</v>
      </c>
      <c r="O32" s="34">
        <v>25</v>
      </c>
      <c r="P32" s="36">
        <v>498</v>
      </c>
      <c r="Q32" s="34">
        <v>1</v>
      </c>
      <c r="R32" s="41">
        <v>472</v>
      </c>
      <c r="S32" s="34">
        <v>454</v>
      </c>
      <c r="T32" s="36">
        <v>454</v>
      </c>
      <c r="U32" s="34" t="s">
        <v>34</v>
      </c>
      <c r="V32" s="36" t="s">
        <v>23</v>
      </c>
      <c r="W32" s="34">
        <v>498</v>
      </c>
    </row>
    <row r="33" spans="2:23" s="25" customFormat="1" x14ac:dyDescent="0.2">
      <c r="B33" s="34">
        <v>36</v>
      </c>
      <c r="C33" s="35">
        <v>6</v>
      </c>
      <c r="D33" s="36">
        <v>0</v>
      </c>
      <c r="E33" s="36">
        <v>0</v>
      </c>
      <c r="F33" s="36">
        <v>0</v>
      </c>
      <c r="G33" s="36">
        <v>0</v>
      </c>
      <c r="H33" s="37">
        <v>0</v>
      </c>
      <c r="I33" s="38">
        <f t="shared" si="0"/>
        <v>1</v>
      </c>
      <c r="J33" s="34">
        <f t="shared" si="1"/>
        <v>6</v>
      </c>
      <c r="K33" s="39" t="s">
        <v>24</v>
      </c>
      <c r="L33" s="35">
        <v>0</v>
      </c>
      <c r="M33" s="40">
        <v>752.70699999999999</v>
      </c>
      <c r="N33" s="36">
        <v>407</v>
      </c>
      <c r="O33" s="34">
        <v>27</v>
      </c>
      <c r="P33" s="36">
        <v>500</v>
      </c>
      <c r="Q33" s="34">
        <v>2</v>
      </c>
      <c r="R33" s="41">
        <v>473</v>
      </c>
      <c r="S33" s="34">
        <v>452</v>
      </c>
      <c r="T33" s="36">
        <v>452</v>
      </c>
      <c r="U33" s="34" t="s">
        <v>25</v>
      </c>
      <c r="V33" s="36" t="s">
        <v>26</v>
      </c>
      <c r="W33" s="34">
        <v>500</v>
      </c>
    </row>
    <row r="34" spans="2:23" s="25" customFormat="1" x14ac:dyDescent="0.2">
      <c r="B34" s="34">
        <v>38</v>
      </c>
      <c r="C34" s="35">
        <v>6</v>
      </c>
      <c r="D34" s="36">
        <v>0</v>
      </c>
      <c r="E34" s="36">
        <v>0</v>
      </c>
      <c r="F34" s="36">
        <v>0</v>
      </c>
      <c r="G34" s="36">
        <v>0</v>
      </c>
      <c r="H34" s="37">
        <v>0</v>
      </c>
      <c r="I34" s="38">
        <f t="shared" si="0"/>
        <v>1</v>
      </c>
      <c r="J34" s="34">
        <f t="shared" si="1"/>
        <v>6</v>
      </c>
      <c r="K34" s="39" t="s">
        <v>22</v>
      </c>
      <c r="L34" s="35">
        <v>0</v>
      </c>
      <c r="M34" s="40">
        <v>826.57299999999998</v>
      </c>
      <c r="N34" s="36">
        <v>447</v>
      </c>
      <c r="O34" s="34">
        <v>25</v>
      </c>
      <c r="P34" s="36">
        <v>501</v>
      </c>
      <c r="Q34" s="34">
        <v>1</v>
      </c>
      <c r="R34" s="41">
        <v>471</v>
      </c>
      <c r="S34" s="34">
        <v>468</v>
      </c>
      <c r="T34" s="36">
        <v>468</v>
      </c>
      <c r="U34" s="34" t="s">
        <v>17</v>
      </c>
      <c r="V34" s="36" t="s">
        <v>23</v>
      </c>
      <c r="W34" s="34">
        <v>501</v>
      </c>
    </row>
    <row r="35" spans="2:23" x14ac:dyDescent="0.2">
      <c r="B35" s="42">
        <v>41</v>
      </c>
      <c r="C35" s="43">
        <v>5</v>
      </c>
      <c r="D35" s="44">
        <v>0</v>
      </c>
      <c r="E35" s="44">
        <v>0</v>
      </c>
      <c r="F35" s="44">
        <v>0</v>
      </c>
      <c r="G35" s="44">
        <v>0</v>
      </c>
      <c r="H35" s="45">
        <v>0</v>
      </c>
      <c r="I35" s="46">
        <f t="shared" si="0"/>
        <v>1</v>
      </c>
      <c r="J35" s="47">
        <f t="shared" si="1"/>
        <v>5</v>
      </c>
      <c r="K35" s="48" t="s">
        <v>68</v>
      </c>
      <c r="L35" s="43">
        <v>0</v>
      </c>
      <c r="M35" s="49">
        <v>902.28499999999997</v>
      </c>
      <c r="N35" s="44">
        <v>488</v>
      </c>
      <c r="O35" s="42">
        <v>1</v>
      </c>
      <c r="P35" s="44">
        <v>500</v>
      </c>
      <c r="Q35" s="42">
        <v>9</v>
      </c>
      <c r="R35" s="50">
        <v>509</v>
      </c>
      <c r="S35" s="42">
        <v>498</v>
      </c>
      <c r="T35" s="44">
        <v>498</v>
      </c>
      <c r="U35" s="42" t="s">
        <v>30</v>
      </c>
      <c r="V35" s="44" t="s">
        <v>12</v>
      </c>
      <c r="W35" s="42">
        <v>500</v>
      </c>
    </row>
    <row r="36" spans="2:23" s="25" customFormat="1" x14ac:dyDescent="0.2">
      <c r="B36" s="34">
        <v>42</v>
      </c>
      <c r="C36" s="35">
        <v>5</v>
      </c>
      <c r="D36" s="36">
        <v>0</v>
      </c>
      <c r="E36" s="36">
        <v>0</v>
      </c>
      <c r="F36" s="36">
        <v>0</v>
      </c>
      <c r="G36" s="36">
        <v>0</v>
      </c>
      <c r="H36" s="37">
        <v>0</v>
      </c>
      <c r="I36" s="38">
        <f t="shared" si="0"/>
        <v>1</v>
      </c>
      <c r="J36" s="34">
        <f t="shared" si="1"/>
        <v>5</v>
      </c>
      <c r="K36" s="39" t="s">
        <v>22</v>
      </c>
      <c r="L36" s="35">
        <v>0</v>
      </c>
      <c r="M36" s="40">
        <v>750.86</v>
      </c>
      <c r="N36" s="36">
        <v>406</v>
      </c>
      <c r="O36" s="34">
        <v>25</v>
      </c>
      <c r="P36" s="36">
        <v>500</v>
      </c>
      <c r="Q36" s="34">
        <v>1</v>
      </c>
      <c r="R36" s="41">
        <v>474</v>
      </c>
      <c r="S36" s="34">
        <v>453</v>
      </c>
      <c r="T36" s="36">
        <v>453</v>
      </c>
      <c r="U36" s="34" t="s">
        <v>23</v>
      </c>
      <c r="V36" s="36" t="s">
        <v>23</v>
      </c>
      <c r="W36" s="34">
        <v>500</v>
      </c>
    </row>
    <row r="37" spans="2:23" s="52" customFormat="1" x14ac:dyDescent="0.2">
      <c r="B37" s="47">
        <v>43</v>
      </c>
      <c r="C37" s="53">
        <v>0</v>
      </c>
      <c r="D37" s="54">
        <v>0</v>
      </c>
      <c r="E37" s="54">
        <v>0</v>
      </c>
      <c r="F37" s="54">
        <v>0</v>
      </c>
      <c r="G37" s="54">
        <v>5</v>
      </c>
      <c r="H37" s="55">
        <v>0</v>
      </c>
      <c r="I37" s="56">
        <f t="shared" si="0"/>
        <v>1</v>
      </c>
      <c r="J37" s="47">
        <f t="shared" si="1"/>
        <v>5</v>
      </c>
      <c r="K37" s="57" t="s">
        <v>69</v>
      </c>
      <c r="L37" s="53">
        <v>0</v>
      </c>
      <c r="M37" s="58">
        <v>869.04600000000005</v>
      </c>
      <c r="N37" s="54">
        <v>470</v>
      </c>
      <c r="O37" s="47">
        <v>1</v>
      </c>
      <c r="P37" s="54">
        <v>500</v>
      </c>
      <c r="Q37" s="47">
        <v>110</v>
      </c>
      <c r="R37" s="59">
        <v>604</v>
      </c>
      <c r="S37" s="47">
        <v>493</v>
      </c>
      <c r="T37" s="54">
        <v>493</v>
      </c>
      <c r="U37" s="47" t="s">
        <v>66</v>
      </c>
      <c r="V37" s="54" t="s">
        <v>12</v>
      </c>
      <c r="W37" s="47">
        <v>500</v>
      </c>
    </row>
    <row r="38" spans="2:23" s="52" customFormat="1" x14ac:dyDescent="0.2">
      <c r="B38" s="47">
        <v>39</v>
      </c>
      <c r="C38" s="53">
        <v>4</v>
      </c>
      <c r="D38" s="54">
        <v>0</v>
      </c>
      <c r="E38" s="54">
        <v>0</v>
      </c>
      <c r="F38" s="54">
        <v>0</v>
      </c>
      <c r="G38" s="54">
        <v>0</v>
      </c>
      <c r="H38" s="55">
        <v>0</v>
      </c>
      <c r="I38" s="56">
        <f t="shared" si="0"/>
        <v>1</v>
      </c>
      <c r="J38" s="47">
        <f t="shared" si="1"/>
        <v>4</v>
      </c>
      <c r="K38" s="57" t="s">
        <v>29</v>
      </c>
      <c r="L38" s="53">
        <v>0</v>
      </c>
      <c r="M38" s="58">
        <v>913.36500000000001</v>
      </c>
      <c r="N38" s="54">
        <v>494</v>
      </c>
      <c r="O38" s="47">
        <v>1</v>
      </c>
      <c r="P38" s="54">
        <v>501</v>
      </c>
      <c r="Q38" s="47">
        <v>1</v>
      </c>
      <c r="R38" s="59">
        <v>499</v>
      </c>
      <c r="S38" s="47">
        <v>499</v>
      </c>
      <c r="T38" s="54">
        <v>499</v>
      </c>
      <c r="U38" s="47" t="s">
        <v>30</v>
      </c>
      <c r="V38" s="54" t="s">
        <v>12</v>
      </c>
      <c r="W38" s="47">
        <v>501</v>
      </c>
    </row>
    <row r="39" spans="2:23" s="52" customFormat="1" x14ac:dyDescent="0.2">
      <c r="B39" s="47">
        <v>46</v>
      </c>
      <c r="C39" s="53">
        <v>4</v>
      </c>
      <c r="D39" s="54">
        <v>0</v>
      </c>
      <c r="E39" s="54">
        <v>0</v>
      </c>
      <c r="F39" s="54">
        <v>0</v>
      </c>
      <c r="G39" s="54">
        <v>0</v>
      </c>
      <c r="H39" s="55">
        <v>0</v>
      </c>
      <c r="I39" s="56">
        <f t="shared" si="0"/>
        <v>1</v>
      </c>
      <c r="J39" s="47">
        <f t="shared" si="1"/>
        <v>4</v>
      </c>
      <c r="K39" s="57" t="s">
        <v>70</v>
      </c>
      <c r="L39" s="53">
        <v>0</v>
      </c>
      <c r="M39" s="58">
        <v>893.05200000000002</v>
      </c>
      <c r="N39" s="54">
        <v>483</v>
      </c>
      <c r="O39" s="47">
        <v>1</v>
      </c>
      <c r="P39" s="54">
        <v>500</v>
      </c>
      <c r="Q39" s="47">
        <v>2</v>
      </c>
      <c r="R39" s="59">
        <v>498</v>
      </c>
      <c r="S39" s="47">
        <v>496</v>
      </c>
      <c r="T39" s="54">
        <v>496</v>
      </c>
      <c r="U39" s="47" t="s">
        <v>15</v>
      </c>
      <c r="V39" s="54" t="s">
        <v>12</v>
      </c>
      <c r="W39" s="47">
        <v>500</v>
      </c>
    </row>
    <row r="40" spans="2:23" s="25" customFormat="1" x14ac:dyDescent="0.2">
      <c r="B40" s="34">
        <v>47</v>
      </c>
      <c r="C40" s="35">
        <v>0</v>
      </c>
      <c r="D40" s="36">
        <v>1</v>
      </c>
      <c r="E40" s="36">
        <v>3</v>
      </c>
      <c r="F40" s="36">
        <v>0</v>
      </c>
      <c r="G40" s="36">
        <v>0</v>
      </c>
      <c r="H40" s="37">
        <v>0</v>
      </c>
      <c r="I40" s="38">
        <f t="shared" ref="I40:I68" si="2">COUNTIF(C40:H40,"&gt;0")</f>
        <v>2</v>
      </c>
      <c r="J40" s="34">
        <f t="shared" ref="J40:J68" si="3">SUM(C40:H40)</f>
        <v>4</v>
      </c>
      <c r="K40" s="39" t="s">
        <v>22</v>
      </c>
      <c r="L40" s="35">
        <v>0</v>
      </c>
      <c r="M40" s="40">
        <v>809.95299999999997</v>
      </c>
      <c r="N40" s="36">
        <v>438</v>
      </c>
      <c r="O40" s="34">
        <v>25</v>
      </c>
      <c r="P40" s="36">
        <v>501</v>
      </c>
      <c r="Q40" s="34">
        <v>1</v>
      </c>
      <c r="R40" s="41">
        <v>478</v>
      </c>
      <c r="S40" s="34">
        <v>467</v>
      </c>
      <c r="T40" s="36">
        <v>467</v>
      </c>
      <c r="U40" s="34" t="s">
        <v>21</v>
      </c>
      <c r="V40" s="36" t="s">
        <v>23</v>
      </c>
      <c r="W40" s="34">
        <v>501</v>
      </c>
    </row>
    <row r="41" spans="2:23" s="52" customFormat="1" x14ac:dyDescent="0.2">
      <c r="B41" s="47">
        <v>48</v>
      </c>
      <c r="C41" s="53">
        <v>2</v>
      </c>
      <c r="D41" s="54">
        <v>2</v>
      </c>
      <c r="E41" s="54">
        <v>0</v>
      </c>
      <c r="F41" s="54">
        <v>0</v>
      </c>
      <c r="G41" s="54">
        <v>0</v>
      </c>
      <c r="H41" s="55">
        <v>0</v>
      </c>
      <c r="I41" s="56">
        <f t="shared" si="2"/>
        <v>2</v>
      </c>
      <c r="J41" s="47">
        <f t="shared" si="3"/>
        <v>4</v>
      </c>
      <c r="K41" s="57" t="s">
        <v>35</v>
      </c>
      <c r="L41" s="61">
        <v>0</v>
      </c>
      <c r="M41" s="58">
        <v>846.88599999999997</v>
      </c>
      <c r="N41" s="54">
        <v>458</v>
      </c>
      <c r="O41" s="47">
        <v>1</v>
      </c>
      <c r="P41" s="54">
        <v>501</v>
      </c>
      <c r="Q41" s="47">
        <v>142</v>
      </c>
      <c r="R41" s="59">
        <v>641</v>
      </c>
      <c r="S41" s="47">
        <v>487</v>
      </c>
      <c r="T41" s="54">
        <v>487</v>
      </c>
      <c r="U41" s="47" t="s">
        <v>36</v>
      </c>
      <c r="V41" s="54" t="s">
        <v>12</v>
      </c>
      <c r="W41" s="47">
        <v>501</v>
      </c>
    </row>
    <row r="42" spans="2:23" s="25" customFormat="1" x14ac:dyDescent="0.2">
      <c r="B42" s="34">
        <v>49</v>
      </c>
      <c r="C42" s="35">
        <v>1</v>
      </c>
      <c r="D42" s="36">
        <v>0</v>
      </c>
      <c r="E42" s="36">
        <v>0</v>
      </c>
      <c r="F42" s="36">
        <v>3</v>
      </c>
      <c r="G42" s="36">
        <v>0</v>
      </c>
      <c r="H42" s="37">
        <v>0</v>
      </c>
      <c r="I42" s="38">
        <f t="shared" si="2"/>
        <v>2</v>
      </c>
      <c r="J42" s="34">
        <f t="shared" si="3"/>
        <v>4</v>
      </c>
      <c r="K42" s="39" t="s">
        <v>22</v>
      </c>
      <c r="L42" s="35">
        <v>0</v>
      </c>
      <c r="M42" s="40">
        <v>822.87900000000002</v>
      </c>
      <c r="N42" s="36">
        <v>445</v>
      </c>
      <c r="O42" s="34">
        <v>25</v>
      </c>
      <c r="P42" s="36">
        <v>503</v>
      </c>
      <c r="Q42" s="34">
        <v>1</v>
      </c>
      <c r="R42" s="41">
        <v>471</v>
      </c>
      <c r="S42" s="34">
        <v>469</v>
      </c>
      <c r="T42" s="36">
        <v>469</v>
      </c>
      <c r="U42" s="34" t="s">
        <v>21</v>
      </c>
      <c r="V42" s="36" t="s">
        <v>23</v>
      </c>
      <c r="W42" s="34">
        <v>503</v>
      </c>
    </row>
    <row r="43" spans="2:23" s="25" customFormat="1" x14ac:dyDescent="0.2">
      <c r="B43" s="34">
        <v>50</v>
      </c>
      <c r="C43" s="35">
        <v>0</v>
      </c>
      <c r="D43" s="36">
        <v>4</v>
      </c>
      <c r="E43" s="36">
        <v>0</v>
      </c>
      <c r="F43" s="36">
        <v>0</v>
      </c>
      <c r="G43" s="36">
        <v>0</v>
      </c>
      <c r="H43" s="37">
        <v>0</v>
      </c>
      <c r="I43" s="38">
        <f t="shared" si="2"/>
        <v>1</v>
      </c>
      <c r="J43" s="34">
        <f t="shared" si="3"/>
        <v>4</v>
      </c>
      <c r="K43" s="39" t="s">
        <v>24</v>
      </c>
      <c r="L43" s="35">
        <v>0</v>
      </c>
      <c r="M43" s="40">
        <v>754.553</v>
      </c>
      <c r="N43" s="36">
        <v>408</v>
      </c>
      <c r="O43" s="34">
        <v>27</v>
      </c>
      <c r="P43" s="36">
        <v>502</v>
      </c>
      <c r="Q43" s="34">
        <v>2</v>
      </c>
      <c r="R43" s="41">
        <v>473</v>
      </c>
      <c r="S43" s="34">
        <v>454</v>
      </c>
      <c r="T43" s="36">
        <v>454</v>
      </c>
      <c r="U43" s="34" t="s">
        <v>25</v>
      </c>
      <c r="V43" s="36" t="s">
        <v>26</v>
      </c>
      <c r="W43" s="34">
        <v>502</v>
      </c>
    </row>
    <row r="44" spans="2:23" s="52" customFormat="1" x14ac:dyDescent="0.2">
      <c r="B44" s="47">
        <v>51</v>
      </c>
      <c r="C44" s="53">
        <v>0</v>
      </c>
      <c r="D44" s="54">
        <v>4</v>
      </c>
      <c r="E44" s="54">
        <v>0</v>
      </c>
      <c r="F44" s="54">
        <v>0</v>
      </c>
      <c r="G44" s="54">
        <v>0</v>
      </c>
      <c r="H44" s="55">
        <v>0</v>
      </c>
      <c r="I44" s="56">
        <f t="shared" si="2"/>
        <v>1</v>
      </c>
      <c r="J44" s="47">
        <f t="shared" si="3"/>
        <v>4</v>
      </c>
      <c r="K44" s="57" t="s">
        <v>73</v>
      </c>
      <c r="L44" s="53">
        <v>0</v>
      </c>
      <c r="M44" s="58">
        <v>917.05899999999997</v>
      </c>
      <c r="N44" s="54">
        <v>496</v>
      </c>
      <c r="O44" s="47">
        <v>1</v>
      </c>
      <c r="P44" s="54">
        <v>500</v>
      </c>
      <c r="Q44" s="47">
        <v>39</v>
      </c>
      <c r="R44" s="59">
        <v>537</v>
      </c>
      <c r="S44" s="47">
        <v>499</v>
      </c>
      <c r="T44" s="54">
        <v>499</v>
      </c>
      <c r="U44" s="47" t="s">
        <v>16</v>
      </c>
      <c r="V44" s="54" t="s">
        <v>12</v>
      </c>
      <c r="W44" s="47">
        <v>500</v>
      </c>
    </row>
    <row r="45" spans="2:23" s="52" customFormat="1" x14ac:dyDescent="0.2">
      <c r="B45" s="47">
        <v>52</v>
      </c>
      <c r="C45" s="53">
        <v>0</v>
      </c>
      <c r="D45" s="54">
        <v>0</v>
      </c>
      <c r="E45" s="54">
        <v>4</v>
      </c>
      <c r="F45" s="54">
        <v>0</v>
      </c>
      <c r="G45" s="54">
        <v>0</v>
      </c>
      <c r="H45" s="55">
        <v>0</v>
      </c>
      <c r="I45" s="56">
        <f t="shared" si="2"/>
        <v>1</v>
      </c>
      <c r="J45" s="47">
        <f t="shared" si="3"/>
        <v>4</v>
      </c>
      <c r="K45" s="57" t="s">
        <v>74</v>
      </c>
      <c r="L45" s="53">
        <v>0</v>
      </c>
      <c r="M45" s="58">
        <v>885.66499999999996</v>
      </c>
      <c r="N45" s="54">
        <v>479</v>
      </c>
      <c r="O45" s="47">
        <v>1</v>
      </c>
      <c r="P45" s="54">
        <v>500</v>
      </c>
      <c r="Q45" s="47">
        <v>10</v>
      </c>
      <c r="R45" s="59">
        <v>504</v>
      </c>
      <c r="S45" s="47">
        <v>494</v>
      </c>
      <c r="T45" s="54">
        <v>494</v>
      </c>
      <c r="U45" s="47" t="s">
        <v>56</v>
      </c>
      <c r="V45" s="54" t="s">
        <v>12</v>
      </c>
      <c r="W45" s="47">
        <v>500</v>
      </c>
    </row>
    <row r="46" spans="2:23" s="52" customFormat="1" x14ac:dyDescent="0.2">
      <c r="B46" s="47">
        <v>53</v>
      </c>
      <c r="C46" s="53">
        <v>0</v>
      </c>
      <c r="D46" s="54">
        <v>0</v>
      </c>
      <c r="E46" s="54">
        <v>0</v>
      </c>
      <c r="F46" s="54">
        <v>0</v>
      </c>
      <c r="G46" s="54">
        <v>0</v>
      </c>
      <c r="H46" s="55">
        <v>4</v>
      </c>
      <c r="I46" s="56">
        <f t="shared" si="2"/>
        <v>1</v>
      </c>
      <c r="J46" s="47">
        <f t="shared" si="3"/>
        <v>4</v>
      </c>
      <c r="K46" s="57" t="s">
        <v>27</v>
      </c>
      <c r="L46" s="53">
        <v>0</v>
      </c>
      <c r="M46" s="58">
        <v>896.745</v>
      </c>
      <c r="N46" s="54">
        <v>485</v>
      </c>
      <c r="O46" s="47">
        <v>1</v>
      </c>
      <c r="P46" s="54">
        <v>502</v>
      </c>
      <c r="Q46" s="47">
        <v>122</v>
      </c>
      <c r="R46" s="59">
        <v>619</v>
      </c>
      <c r="S46" s="47">
        <v>497</v>
      </c>
      <c r="T46" s="54">
        <v>497</v>
      </c>
      <c r="U46" s="47" t="s">
        <v>14</v>
      </c>
      <c r="V46" s="54" t="s">
        <v>12</v>
      </c>
      <c r="W46" s="47">
        <v>502</v>
      </c>
    </row>
    <row r="47" spans="2:23" s="25" customFormat="1" x14ac:dyDescent="0.2">
      <c r="B47" s="34">
        <v>54</v>
      </c>
      <c r="C47" s="35">
        <v>3</v>
      </c>
      <c r="D47" s="36">
        <v>0</v>
      </c>
      <c r="E47" s="36">
        <v>0</v>
      </c>
      <c r="F47" s="36">
        <v>0</v>
      </c>
      <c r="G47" s="36">
        <v>0</v>
      </c>
      <c r="H47" s="37">
        <v>0</v>
      </c>
      <c r="I47" s="38">
        <f t="shared" si="2"/>
        <v>1</v>
      </c>
      <c r="J47" s="34">
        <f t="shared" si="3"/>
        <v>3</v>
      </c>
      <c r="K47" s="39" t="s">
        <v>24</v>
      </c>
      <c r="L47" s="35">
        <v>0</v>
      </c>
      <c r="M47" s="40">
        <v>752.70699999999999</v>
      </c>
      <c r="N47" s="36">
        <v>407</v>
      </c>
      <c r="O47" s="34">
        <v>27</v>
      </c>
      <c r="P47" s="36">
        <v>501</v>
      </c>
      <c r="Q47" s="34">
        <v>2</v>
      </c>
      <c r="R47" s="41">
        <v>473</v>
      </c>
      <c r="S47" s="34">
        <v>453</v>
      </c>
      <c r="T47" s="36">
        <v>453</v>
      </c>
      <c r="U47" s="34" t="s">
        <v>25</v>
      </c>
      <c r="V47" s="36" t="s">
        <v>26</v>
      </c>
      <c r="W47" s="34">
        <v>501</v>
      </c>
    </row>
    <row r="48" spans="2:23" s="52" customFormat="1" x14ac:dyDescent="0.2">
      <c r="B48" s="47">
        <v>56</v>
      </c>
      <c r="C48" s="53">
        <v>0</v>
      </c>
      <c r="D48" s="54">
        <v>0</v>
      </c>
      <c r="E48" s="54">
        <v>3</v>
      </c>
      <c r="F48" s="54">
        <v>0</v>
      </c>
      <c r="G48" s="54">
        <v>0</v>
      </c>
      <c r="H48" s="55">
        <v>0</v>
      </c>
      <c r="I48" s="56">
        <f t="shared" si="2"/>
        <v>1</v>
      </c>
      <c r="J48" s="47">
        <f t="shared" si="3"/>
        <v>3</v>
      </c>
      <c r="K48" s="57" t="s">
        <v>76</v>
      </c>
      <c r="L48" s="61">
        <v>3.5222300000000001E-118</v>
      </c>
      <c r="M48" s="58">
        <v>427.69600000000003</v>
      </c>
      <c r="N48" s="54">
        <v>231</v>
      </c>
      <c r="O48" s="47">
        <v>1</v>
      </c>
      <c r="P48" s="54">
        <v>471</v>
      </c>
      <c r="Q48" s="47">
        <v>125</v>
      </c>
      <c r="R48" s="59">
        <v>596</v>
      </c>
      <c r="S48" s="47">
        <v>397</v>
      </c>
      <c r="T48" s="54">
        <v>397</v>
      </c>
      <c r="U48" s="47" t="s">
        <v>77</v>
      </c>
      <c r="V48" s="54" t="s">
        <v>78</v>
      </c>
      <c r="W48" s="47">
        <v>500</v>
      </c>
    </row>
    <row r="49" spans="2:23" s="25" customFormat="1" x14ac:dyDescent="0.2">
      <c r="B49" s="34">
        <v>57</v>
      </c>
      <c r="C49" s="35">
        <v>0</v>
      </c>
      <c r="D49" s="36">
        <v>3</v>
      </c>
      <c r="E49" s="36">
        <v>0</v>
      </c>
      <c r="F49" s="36">
        <v>0</v>
      </c>
      <c r="G49" s="36">
        <v>0</v>
      </c>
      <c r="H49" s="37">
        <v>0</v>
      </c>
      <c r="I49" s="38">
        <f t="shared" si="2"/>
        <v>1</v>
      </c>
      <c r="J49" s="34">
        <f t="shared" si="3"/>
        <v>3</v>
      </c>
      <c r="K49" s="39" t="s">
        <v>22</v>
      </c>
      <c r="L49" s="35">
        <v>0</v>
      </c>
      <c r="M49" s="40">
        <v>745.32</v>
      </c>
      <c r="N49" s="36">
        <v>403</v>
      </c>
      <c r="O49" s="34">
        <v>25</v>
      </c>
      <c r="P49" s="36">
        <v>500</v>
      </c>
      <c r="Q49" s="34">
        <v>1</v>
      </c>
      <c r="R49" s="41">
        <v>474</v>
      </c>
      <c r="S49" s="34">
        <v>452</v>
      </c>
      <c r="T49" s="36">
        <v>452</v>
      </c>
      <c r="U49" s="34" t="s">
        <v>11</v>
      </c>
      <c r="V49" s="36" t="s">
        <v>23</v>
      </c>
      <c r="W49" s="34">
        <v>500</v>
      </c>
    </row>
    <row r="50" spans="2:23" s="25" customFormat="1" x14ac:dyDescent="0.2">
      <c r="B50" s="34">
        <v>58</v>
      </c>
      <c r="C50" s="35">
        <v>0</v>
      </c>
      <c r="D50" s="36">
        <v>0</v>
      </c>
      <c r="E50" s="36">
        <v>0</v>
      </c>
      <c r="F50" s="36">
        <v>0</v>
      </c>
      <c r="G50" s="36">
        <v>0</v>
      </c>
      <c r="H50" s="37">
        <v>3</v>
      </c>
      <c r="I50" s="38">
        <f t="shared" si="2"/>
        <v>1</v>
      </c>
      <c r="J50" s="34">
        <f t="shared" si="3"/>
        <v>3</v>
      </c>
      <c r="K50" s="39" t="s">
        <v>22</v>
      </c>
      <c r="L50" s="60">
        <v>0</v>
      </c>
      <c r="M50" s="40">
        <v>769.327</v>
      </c>
      <c r="N50" s="36">
        <v>416</v>
      </c>
      <c r="O50" s="34">
        <v>25</v>
      </c>
      <c r="P50" s="36">
        <v>501</v>
      </c>
      <c r="Q50" s="34">
        <v>1</v>
      </c>
      <c r="R50" s="41">
        <v>475</v>
      </c>
      <c r="S50" s="34">
        <v>457</v>
      </c>
      <c r="T50" s="36">
        <v>457</v>
      </c>
      <c r="U50" s="34" t="s">
        <v>34</v>
      </c>
      <c r="V50" s="36" t="s">
        <v>23</v>
      </c>
      <c r="W50" s="34">
        <v>501</v>
      </c>
    </row>
    <row r="51" spans="2:23" s="25" customFormat="1" x14ac:dyDescent="0.2">
      <c r="B51" s="34">
        <v>59</v>
      </c>
      <c r="C51" s="35">
        <v>0</v>
      </c>
      <c r="D51" s="36">
        <v>3</v>
      </c>
      <c r="E51" s="36">
        <v>0</v>
      </c>
      <c r="F51" s="36">
        <v>0</v>
      </c>
      <c r="G51" s="36">
        <v>0</v>
      </c>
      <c r="H51" s="37">
        <v>0</v>
      </c>
      <c r="I51" s="38">
        <f t="shared" si="2"/>
        <v>1</v>
      </c>
      <c r="J51" s="34">
        <f t="shared" si="3"/>
        <v>3</v>
      </c>
      <c r="K51" s="39" t="s">
        <v>50</v>
      </c>
      <c r="L51" s="60">
        <v>9.4527499999999994E-144</v>
      </c>
      <c r="M51" s="40">
        <v>512.64200000000005</v>
      </c>
      <c r="N51" s="36">
        <v>277</v>
      </c>
      <c r="O51" s="34">
        <v>217</v>
      </c>
      <c r="P51" s="36">
        <v>500</v>
      </c>
      <c r="Q51" s="34">
        <v>561</v>
      </c>
      <c r="R51" s="41">
        <v>842</v>
      </c>
      <c r="S51" s="34">
        <v>282</v>
      </c>
      <c r="T51" s="36">
        <v>282</v>
      </c>
      <c r="U51" s="34" t="s">
        <v>51</v>
      </c>
      <c r="V51" s="36" t="s">
        <v>52</v>
      </c>
      <c r="W51" s="34">
        <v>500</v>
      </c>
    </row>
    <row r="52" spans="2:23" s="52" customFormat="1" x14ac:dyDescent="0.2">
      <c r="B52" s="47">
        <v>60</v>
      </c>
      <c r="C52" s="53">
        <v>0</v>
      </c>
      <c r="D52" s="54">
        <v>0</v>
      </c>
      <c r="E52" s="54">
        <v>0</v>
      </c>
      <c r="F52" s="54">
        <v>0</v>
      </c>
      <c r="G52" s="54">
        <v>0</v>
      </c>
      <c r="H52" s="55">
        <v>3</v>
      </c>
      <c r="I52" s="56">
        <f t="shared" si="2"/>
        <v>1</v>
      </c>
      <c r="J52" s="47">
        <f t="shared" si="3"/>
        <v>3</v>
      </c>
      <c r="K52" s="57" t="s">
        <v>83</v>
      </c>
      <c r="L52" s="61">
        <v>2.0900499999999999E-125</v>
      </c>
      <c r="M52" s="58">
        <v>451.70299999999997</v>
      </c>
      <c r="N52" s="54">
        <v>244</v>
      </c>
      <c r="O52" s="47">
        <v>1</v>
      </c>
      <c r="P52" s="54">
        <v>483</v>
      </c>
      <c r="Q52" s="47">
        <v>29</v>
      </c>
      <c r="R52" s="59">
        <v>501</v>
      </c>
      <c r="S52" s="47">
        <v>414</v>
      </c>
      <c r="T52" s="54">
        <v>414</v>
      </c>
      <c r="U52" s="47" t="s">
        <v>84</v>
      </c>
      <c r="V52" s="54" t="s">
        <v>85</v>
      </c>
      <c r="W52" s="47">
        <v>500</v>
      </c>
    </row>
    <row r="53" spans="2:23" s="25" customFormat="1" x14ac:dyDescent="0.2">
      <c r="B53" s="34">
        <v>61</v>
      </c>
      <c r="C53" s="35">
        <v>0</v>
      </c>
      <c r="D53" s="36">
        <v>0</v>
      </c>
      <c r="E53" s="36">
        <v>0</v>
      </c>
      <c r="F53" s="36">
        <v>2</v>
      </c>
      <c r="G53" s="36">
        <v>0</v>
      </c>
      <c r="H53" s="37">
        <v>0</v>
      </c>
      <c r="I53" s="38">
        <f t="shared" si="2"/>
        <v>1</v>
      </c>
      <c r="J53" s="34">
        <f t="shared" si="3"/>
        <v>2</v>
      </c>
      <c r="K53" s="39" t="s">
        <v>22</v>
      </c>
      <c r="L53" s="35">
        <v>0</v>
      </c>
      <c r="M53" s="40">
        <v>769.327</v>
      </c>
      <c r="N53" s="36">
        <v>416</v>
      </c>
      <c r="O53" s="34">
        <v>25</v>
      </c>
      <c r="P53" s="36">
        <v>500</v>
      </c>
      <c r="Q53" s="34">
        <v>1</v>
      </c>
      <c r="R53" s="41">
        <v>464</v>
      </c>
      <c r="S53" s="34">
        <v>459</v>
      </c>
      <c r="T53" s="36">
        <v>459</v>
      </c>
      <c r="U53" s="34" t="s">
        <v>82</v>
      </c>
      <c r="V53" s="36" t="s">
        <v>23</v>
      </c>
      <c r="W53" s="34">
        <v>500</v>
      </c>
    </row>
    <row r="54" spans="2:23" s="52" customFormat="1" x14ac:dyDescent="0.2">
      <c r="B54" s="47">
        <v>62</v>
      </c>
      <c r="C54" s="53">
        <v>0</v>
      </c>
      <c r="D54" s="54">
        <v>0</v>
      </c>
      <c r="E54" s="54">
        <v>2</v>
      </c>
      <c r="F54" s="54">
        <v>0</v>
      </c>
      <c r="G54" s="54">
        <v>0</v>
      </c>
      <c r="H54" s="55">
        <v>0</v>
      </c>
      <c r="I54" s="56">
        <f t="shared" si="2"/>
        <v>1</v>
      </c>
      <c r="J54" s="47">
        <f t="shared" si="3"/>
        <v>2</v>
      </c>
      <c r="K54" s="57" t="s">
        <v>46</v>
      </c>
      <c r="L54" s="53">
        <v>0</v>
      </c>
      <c r="M54" s="58">
        <v>643.75400000000002</v>
      </c>
      <c r="N54" s="54">
        <v>348</v>
      </c>
      <c r="O54" s="47">
        <v>1</v>
      </c>
      <c r="P54" s="54">
        <v>376</v>
      </c>
      <c r="Q54" s="47">
        <v>16</v>
      </c>
      <c r="R54" s="59">
        <v>389</v>
      </c>
      <c r="S54" s="47">
        <v>367</v>
      </c>
      <c r="T54" s="54">
        <v>367</v>
      </c>
      <c r="U54" s="47" t="s">
        <v>47</v>
      </c>
      <c r="V54" s="54" t="s">
        <v>48</v>
      </c>
      <c r="W54" s="47">
        <v>500</v>
      </c>
    </row>
    <row r="55" spans="2:23" s="52" customFormat="1" x14ac:dyDescent="0.2">
      <c r="B55" s="47">
        <v>63</v>
      </c>
      <c r="C55" s="53">
        <v>2</v>
      </c>
      <c r="D55" s="54">
        <v>0</v>
      </c>
      <c r="E55" s="54">
        <v>0</v>
      </c>
      <c r="F55" s="54">
        <v>0</v>
      </c>
      <c r="G55" s="54">
        <v>0</v>
      </c>
      <c r="H55" s="55">
        <v>0</v>
      </c>
      <c r="I55" s="56">
        <f t="shared" si="2"/>
        <v>1</v>
      </c>
      <c r="J55" s="47">
        <f t="shared" si="3"/>
        <v>2</v>
      </c>
      <c r="K55" s="57" t="s">
        <v>86</v>
      </c>
      <c r="L55" s="61">
        <v>4.5562899999999996E-117</v>
      </c>
      <c r="M55" s="58">
        <v>424.00299999999999</v>
      </c>
      <c r="N55" s="54">
        <v>229</v>
      </c>
      <c r="O55" s="47">
        <v>1</v>
      </c>
      <c r="P55" s="54">
        <v>495</v>
      </c>
      <c r="Q55" s="47">
        <v>22</v>
      </c>
      <c r="R55" s="59">
        <v>519</v>
      </c>
      <c r="S55" s="47">
        <v>427</v>
      </c>
      <c r="T55" s="54">
        <v>427</v>
      </c>
      <c r="U55" s="47" t="s">
        <v>87</v>
      </c>
      <c r="V55" s="54" t="s">
        <v>14</v>
      </c>
      <c r="W55" s="47">
        <v>500</v>
      </c>
    </row>
    <row r="56" spans="2:23" s="52" customFormat="1" x14ac:dyDescent="0.2">
      <c r="B56" s="47">
        <v>64</v>
      </c>
      <c r="C56" s="53">
        <v>0</v>
      </c>
      <c r="D56" s="54">
        <v>2</v>
      </c>
      <c r="E56" s="54">
        <v>0</v>
      </c>
      <c r="F56" s="54">
        <v>0</v>
      </c>
      <c r="G56" s="54">
        <v>0</v>
      </c>
      <c r="H56" s="55">
        <v>0</v>
      </c>
      <c r="I56" s="56">
        <f t="shared" si="2"/>
        <v>1</v>
      </c>
      <c r="J56" s="47">
        <f t="shared" si="3"/>
        <v>2</v>
      </c>
      <c r="K56" s="57" t="s">
        <v>88</v>
      </c>
      <c r="L56" s="53">
        <v>0</v>
      </c>
      <c r="M56" s="58">
        <v>898.59199999999998</v>
      </c>
      <c r="N56" s="54">
        <v>486</v>
      </c>
      <c r="O56" s="47">
        <v>1</v>
      </c>
      <c r="P56" s="54">
        <v>500</v>
      </c>
      <c r="Q56" s="47">
        <v>3</v>
      </c>
      <c r="R56" s="59">
        <v>499</v>
      </c>
      <c r="S56" s="47">
        <v>496</v>
      </c>
      <c r="T56" s="54">
        <v>496</v>
      </c>
      <c r="U56" s="47" t="s">
        <v>15</v>
      </c>
      <c r="V56" s="54" t="s">
        <v>12</v>
      </c>
      <c r="W56" s="47">
        <v>500</v>
      </c>
    </row>
    <row r="57" spans="2:23" s="25" customFormat="1" x14ac:dyDescent="0.2">
      <c r="B57" s="34">
        <v>65</v>
      </c>
      <c r="C57" s="35">
        <v>0</v>
      </c>
      <c r="D57" s="36">
        <v>0</v>
      </c>
      <c r="E57" s="36">
        <v>0</v>
      </c>
      <c r="F57" s="36">
        <v>0</v>
      </c>
      <c r="G57" s="36">
        <v>2</v>
      </c>
      <c r="H57" s="37">
        <v>0</v>
      </c>
      <c r="I57" s="38">
        <f t="shared" si="2"/>
        <v>1</v>
      </c>
      <c r="J57" s="34">
        <f t="shared" si="3"/>
        <v>2</v>
      </c>
      <c r="K57" s="39" t="s">
        <v>24</v>
      </c>
      <c r="L57" s="35">
        <v>0</v>
      </c>
      <c r="M57" s="40">
        <v>652.98800000000006</v>
      </c>
      <c r="N57" s="36">
        <v>353</v>
      </c>
      <c r="O57" s="34">
        <v>88</v>
      </c>
      <c r="P57" s="36">
        <v>500</v>
      </c>
      <c r="Q57" s="34">
        <v>367</v>
      </c>
      <c r="R57" s="41">
        <v>779</v>
      </c>
      <c r="S57" s="34">
        <v>397</v>
      </c>
      <c r="T57" s="36">
        <v>397</v>
      </c>
      <c r="U57" s="34" t="s">
        <v>89</v>
      </c>
      <c r="V57" s="36" t="s">
        <v>90</v>
      </c>
      <c r="W57" s="34">
        <v>500</v>
      </c>
    </row>
    <row r="58" spans="2:23" s="25" customFormat="1" x14ac:dyDescent="0.2">
      <c r="B58" s="34">
        <v>67</v>
      </c>
      <c r="C58" s="35">
        <v>0</v>
      </c>
      <c r="D58" s="36">
        <v>0</v>
      </c>
      <c r="E58" s="36">
        <v>0</v>
      </c>
      <c r="F58" s="36">
        <v>0</v>
      </c>
      <c r="G58" s="36">
        <v>0</v>
      </c>
      <c r="H58" s="37">
        <v>2</v>
      </c>
      <c r="I58" s="38">
        <f t="shared" si="2"/>
        <v>1</v>
      </c>
      <c r="J58" s="34">
        <f t="shared" si="3"/>
        <v>2</v>
      </c>
      <c r="K58" s="39" t="s">
        <v>22</v>
      </c>
      <c r="L58" s="35">
        <v>0</v>
      </c>
      <c r="M58" s="40">
        <v>723.16</v>
      </c>
      <c r="N58" s="36">
        <v>391</v>
      </c>
      <c r="O58" s="34">
        <v>25</v>
      </c>
      <c r="P58" s="36">
        <v>500</v>
      </c>
      <c r="Q58" s="34">
        <v>1</v>
      </c>
      <c r="R58" s="41">
        <v>474</v>
      </c>
      <c r="S58" s="34">
        <v>448</v>
      </c>
      <c r="T58" s="36">
        <v>448</v>
      </c>
      <c r="U58" s="34" t="s">
        <v>91</v>
      </c>
      <c r="V58" s="36" t="s">
        <v>23</v>
      </c>
      <c r="W58" s="34">
        <v>500</v>
      </c>
    </row>
    <row r="59" spans="2:23" s="52" customFormat="1" x14ac:dyDescent="0.2">
      <c r="B59" s="47">
        <v>69</v>
      </c>
      <c r="C59" s="53">
        <v>0</v>
      </c>
      <c r="D59" s="54">
        <v>0</v>
      </c>
      <c r="E59" s="54">
        <v>0</v>
      </c>
      <c r="F59" s="54">
        <v>0</v>
      </c>
      <c r="G59" s="54">
        <v>2</v>
      </c>
      <c r="H59" s="55">
        <v>0</v>
      </c>
      <c r="I59" s="56">
        <f t="shared" si="2"/>
        <v>1</v>
      </c>
      <c r="J59" s="47">
        <f t="shared" si="3"/>
        <v>2</v>
      </c>
      <c r="K59" s="57" t="s">
        <v>92</v>
      </c>
      <c r="L59" s="53">
        <v>0</v>
      </c>
      <c r="M59" s="58">
        <v>911.51900000000001</v>
      </c>
      <c r="N59" s="54">
        <v>493</v>
      </c>
      <c r="O59" s="47">
        <v>1</v>
      </c>
      <c r="P59" s="54">
        <v>500</v>
      </c>
      <c r="Q59" s="47">
        <v>1</v>
      </c>
      <c r="R59" s="59">
        <v>499</v>
      </c>
      <c r="S59" s="47">
        <v>498</v>
      </c>
      <c r="T59" s="54">
        <v>498</v>
      </c>
      <c r="U59" s="47" t="s">
        <v>30</v>
      </c>
      <c r="V59" s="54" t="s">
        <v>12</v>
      </c>
      <c r="W59" s="47">
        <v>500</v>
      </c>
    </row>
    <row r="60" spans="2:23" s="52" customFormat="1" x14ac:dyDescent="0.2">
      <c r="B60" s="47">
        <v>70</v>
      </c>
      <c r="C60" s="53">
        <v>0</v>
      </c>
      <c r="D60" s="54">
        <v>0</v>
      </c>
      <c r="E60" s="54">
        <v>0</v>
      </c>
      <c r="F60" s="54">
        <v>0</v>
      </c>
      <c r="G60" s="54">
        <v>2</v>
      </c>
      <c r="H60" s="55">
        <v>0</v>
      </c>
      <c r="I60" s="56">
        <f t="shared" si="2"/>
        <v>1</v>
      </c>
      <c r="J60" s="47">
        <f t="shared" si="3"/>
        <v>2</v>
      </c>
      <c r="K60" s="57" t="s">
        <v>93</v>
      </c>
      <c r="L60" s="53">
        <v>0</v>
      </c>
      <c r="M60" s="58">
        <v>905.97900000000004</v>
      </c>
      <c r="N60" s="54">
        <v>490</v>
      </c>
      <c r="O60" s="47">
        <v>1</v>
      </c>
      <c r="P60" s="54">
        <v>500</v>
      </c>
      <c r="Q60" s="47">
        <v>39</v>
      </c>
      <c r="R60" s="59">
        <v>536</v>
      </c>
      <c r="S60" s="47">
        <v>497</v>
      </c>
      <c r="T60" s="54">
        <v>497</v>
      </c>
      <c r="U60" s="47" t="s">
        <v>13</v>
      </c>
      <c r="V60" s="54" t="s">
        <v>12</v>
      </c>
      <c r="W60" s="47">
        <v>500</v>
      </c>
    </row>
    <row r="61" spans="2:23" s="25" customFormat="1" x14ac:dyDescent="0.2">
      <c r="B61" s="34">
        <v>72</v>
      </c>
      <c r="C61" s="35">
        <v>0</v>
      </c>
      <c r="D61" s="36">
        <v>0</v>
      </c>
      <c r="E61" s="36">
        <v>0</v>
      </c>
      <c r="F61" s="36">
        <v>2</v>
      </c>
      <c r="G61" s="36">
        <v>0</v>
      </c>
      <c r="H61" s="37">
        <v>0</v>
      </c>
      <c r="I61" s="38">
        <f t="shared" si="2"/>
        <v>1</v>
      </c>
      <c r="J61" s="34">
        <f t="shared" si="3"/>
        <v>2</v>
      </c>
      <c r="K61" s="39" t="s">
        <v>22</v>
      </c>
      <c r="L61" s="60">
        <v>5.4913700000000004E-166</v>
      </c>
      <c r="M61" s="40">
        <v>586.50800000000004</v>
      </c>
      <c r="N61" s="36">
        <v>317</v>
      </c>
      <c r="O61" s="34">
        <v>25</v>
      </c>
      <c r="P61" s="36">
        <v>498</v>
      </c>
      <c r="Q61" s="34">
        <v>1</v>
      </c>
      <c r="R61" s="41">
        <v>472</v>
      </c>
      <c r="S61" s="34">
        <v>422</v>
      </c>
      <c r="T61" s="36">
        <v>422</v>
      </c>
      <c r="U61" s="34" t="s">
        <v>19</v>
      </c>
      <c r="V61" s="36" t="s">
        <v>26</v>
      </c>
      <c r="W61" s="34">
        <v>500</v>
      </c>
    </row>
    <row r="62" spans="2:23" s="62" customFormat="1" x14ac:dyDescent="0.2">
      <c r="B62" s="47">
        <v>73</v>
      </c>
      <c r="C62" s="53">
        <v>0</v>
      </c>
      <c r="D62" s="54">
        <v>0</v>
      </c>
      <c r="E62" s="54">
        <v>2</v>
      </c>
      <c r="F62" s="54">
        <v>0</v>
      </c>
      <c r="G62" s="54">
        <v>0</v>
      </c>
      <c r="H62" s="55">
        <v>0</v>
      </c>
      <c r="I62" s="56">
        <f t="shared" si="2"/>
        <v>1</v>
      </c>
      <c r="J62" s="47">
        <f t="shared" si="3"/>
        <v>2</v>
      </c>
      <c r="K62" s="57" t="s">
        <v>46</v>
      </c>
      <c r="L62" s="61">
        <v>5.4526600000000003E-171</v>
      </c>
      <c r="M62" s="58">
        <v>603.12800000000004</v>
      </c>
      <c r="N62" s="54">
        <v>326</v>
      </c>
      <c r="O62" s="47">
        <v>1</v>
      </c>
      <c r="P62" s="54">
        <v>332</v>
      </c>
      <c r="Q62" s="47">
        <v>16</v>
      </c>
      <c r="R62" s="59">
        <v>347</v>
      </c>
      <c r="S62" s="47">
        <v>330</v>
      </c>
      <c r="T62" s="54">
        <v>330</v>
      </c>
      <c r="U62" s="47" t="s">
        <v>13</v>
      </c>
      <c r="V62" s="54" t="s">
        <v>71</v>
      </c>
      <c r="W62" s="47">
        <v>500</v>
      </c>
    </row>
    <row r="63" spans="2:23" s="52" customFormat="1" x14ac:dyDescent="0.2">
      <c r="B63" s="47">
        <v>74</v>
      </c>
      <c r="C63" s="53">
        <v>0</v>
      </c>
      <c r="D63" s="54">
        <v>0</v>
      </c>
      <c r="E63" s="54">
        <v>0</v>
      </c>
      <c r="F63" s="54">
        <v>2</v>
      </c>
      <c r="G63" s="54">
        <v>0</v>
      </c>
      <c r="H63" s="55">
        <v>0</v>
      </c>
      <c r="I63" s="56">
        <f t="shared" si="2"/>
        <v>1</v>
      </c>
      <c r="J63" s="47">
        <f t="shared" si="3"/>
        <v>2</v>
      </c>
      <c r="K63" s="57" t="s">
        <v>95</v>
      </c>
      <c r="L63" s="61">
        <v>4.8903E-67</v>
      </c>
      <c r="M63" s="58">
        <v>257.80500000000001</v>
      </c>
      <c r="N63" s="54">
        <v>139</v>
      </c>
      <c r="O63" s="47">
        <v>347</v>
      </c>
      <c r="P63" s="54">
        <v>500</v>
      </c>
      <c r="Q63" s="47">
        <v>2073</v>
      </c>
      <c r="R63" s="59">
        <v>2226</v>
      </c>
      <c r="S63" s="47">
        <v>150</v>
      </c>
      <c r="T63" s="54">
        <v>150</v>
      </c>
      <c r="U63" s="47" t="s">
        <v>96</v>
      </c>
      <c r="V63" s="54" t="s">
        <v>97</v>
      </c>
      <c r="W63" s="47">
        <v>500</v>
      </c>
    </row>
    <row r="64" spans="2:23" s="52" customFormat="1" x14ac:dyDescent="0.2">
      <c r="B64" s="47">
        <v>75</v>
      </c>
      <c r="C64" s="53">
        <v>0</v>
      </c>
      <c r="D64" s="54">
        <v>0</v>
      </c>
      <c r="E64" s="54">
        <v>2</v>
      </c>
      <c r="F64" s="54">
        <v>0</v>
      </c>
      <c r="G64" s="54">
        <v>0</v>
      </c>
      <c r="H64" s="55">
        <v>0</v>
      </c>
      <c r="I64" s="56">
        <f t="shared" si="2"/>
        <v>1</v>
      </c>
      <c r="J64" s="47">
        <f t="shared" si="3"/>
        <v>2</v>
      </c>
      <c r="K64" s="57" t="s">
        <v>53</v>
      </c>
      <c r="L64" s="61">
        <v>2.01741E-150</v>
      </c>
      <c r="M64" s="58">
        <v>534.80200000000002</v>
      </c>
      <c r="N64" s="54">
        <v>289</v>
      </c>
      <c r="O64" s="47">
        <v>20</v>
      </c>
      <c r="P64" s="54">
        <v>351</v>
      </c>
      <c r="Q64" s="47">
        <v>1</v>
      </c>
      <c r="R64" s="59">
        <v>331</v>
      </c>
      <c r="S64" s="47">
        <v>318</v>
      </c>
      <c r="T64" s="54">
        <v>318</v>
      </c>
      <c r="U64" s="47" t="s">
        <v>34</v>
      </c>
      <c r="V64" s="54" t="s">
        <v>71</v>
      </c>
      <c r="W64" s="47">
        <v>500</v>
      </c>
    </row>
    <row r="65" spans="2:23" s="25" customFormat="1" x14ac:dyDescent="0.2">
      <c r="B65" s="34">
        <v>76</v>
      </c>
      <c r="C65" s="35">
        <v>0</v>
      </c>
      <c r="D65" s="36">
        <v>0</v>
      </c>
      <c r="E65" s="36">
        <v>0</v>
      </c>
      <c r="F65" s="36">
        <v>0</v>
      </c>
      <c r="G65" s="36">
        <v>0</v>
      </c>
      <c r="H65" s="37">
        <v>2</v>
      </c>
      <c r="I65" s="38">
        <f t="shared" si="2"/>
        <v>1</v>
      </c>
      <c r="J65" s="34">
        <f t="shared" si="3"/>
        <v>2</v>
      </c>
      <c r="K65" s="39" t="s">
        <v>22</v>
      </c>
      <c r="L65" s="35">
        <v>0</v>
      </c>
      <c r="M65" s="40">
        <v>761.94</v>
      </c>
      <c r="N65" s="36">
        <v>412</v>
      </c>
      <c r="O65" s="34">
        <v>25</v>
      </c>
      <c r="P65" s="36">
        <v>500</v>
      </c>
      <c r="Q65" s="34">
        <v>1</v>
      </c>
      <c r="R65" s="41">
        <v>475</v>
      </c>
      <c r="S65" s="34">
        <v>457</v>
      </c>
      <c r="T65" s="36">
        <v>457</v>
      </c>
      <c r="U65" s="34" t="s">
        <v>94</v>
      </c>
      <c r="V65" s="36" t="s">
        <v>23</v>
      </c>
      <c r="W65" s="34">
        <v>500</v>
      </c>
    </row>
    <row r="66" spans="2:23" s="25" customFormat="1" x14ac:dyDescent="0.2">
      <c r="B66" s="34">
        <v>77</v>
      </c>
      <c r="C66" s="35">
        <v>0</v>
      </c>
      <c r="D66" s="36">
        <v>0</v>
      </c>
      <c r="E66" s="36">
        <v>0</v>
      </c>
      <c r="F66" s="36">
        <v>0</v>
      </c>
      <c r="G66" s="36">
        <v>0</v>
      </c>
      <c r="H66" s="37">
        <v>2</v>
      </c>
      <c r="I66" s="38">
        <f t="shared" si="2"/>
        <v>1</v>
      </c>
      <c r="J66" s="34">
        <f t="shared" si="3"/>
        <v>2</v>
      </c>
      <c r="K66" s="39" t="s">
        <v>24</v>
      </c>
      <c r="L66" s="35">
        <v>0</v>
      </c>
      <c r="M66" s="40">
        <v>774.86599999999999</v>
      </c>
      <c r="N66" s="36">
        <v>419</v>
      </c>
      <c r="O66" s="34">
        <v>27</v>
      </c>
      <c r="P66" s="36">
        <v>500</v>
      </c>
      <c r="Q66" s="34">
        <v>2</v>
      </c>
      <c r="R66" s="41">
        <v>473</v>
      </c>
      <c r="S66" s="34">
        <v>456</v>
      </c>
      <c r="T66" s="36">
        <v>456</v>
      </c>
      <c r="U66" s="34" t="s">
        <v>54</v>
      </c>
      <c r="V66" s="36" t="s">
        <v>26</v>
      </c>
      <c r="W66" s="34">
        <v>500</v>
      </c>
    </row>
    <row r="67" spans="2:23" s="25" customFormat="1" x14ac:dyDescent="0.2">
      <c r="B67" s="34">
        <v>78</v>
      </c>
      <c r="C67" s="35">
        <v>0</v>
      </c>
      <c r="D67" s="36">
        <v>0</v>
      </c>
      <c r="E67" s="36">
        <v>2</v>
      </c>
      <c r="F67" s="36">
        <v>0</v>
      </c>
      <c r="G67" s="36">
        <v>0</v>
      </c>
      <c r="H67" s="37">
        <v>0</v>
      </c>
      <c r="I67" s="38">
        <f t="shared" si="2"/>
        <v>1</v>
      </c>
      <c r="J67" s="34">
        <f t="shared" si="3"/>
        <v>2</v>
      </c>
      <c r="K67" s="39" t="s">
        <v>22</v>
      </c>
      <c r="L67" s="35">
        <v>0</v>
      </c>
      <c r="M67" s="40">
        <v>815.49300000000005</v>
      </c>
      <c r="N67" s="36">
        <v>441</v>
      </c>
      <c r="O67" s="34">
        <v>25</v>
      </c>
      <c r="P67" s="36">
        <v>500</v>
      </c>
      <c r="Q67" s="34">
        <v>1</v>
      </c>
      <c r="R67" s="41">
        <v>472</v>
      </c>
      <c r="S67" s="34">
        <v>465</v>
      </c>
      <c r="T67" s="36">
        <v>465</v>
      </c>
      <c r="U67" s="34" t="s">
        <v>20</v>
      </c>
      <c r="V67" s="36" t="s">
        <v>23</v>
      </c>
      <c r="W67" s="34">
        <v>500</v>
      </c>
    </row>
    <row r="68" spans="2:23" s="52" customFormat="1" ht="13.5" thickBot="1" x14ac:dyDescent="0.25">
      <c r="B68" s="63">
        <v>79</v>
      </c>
      <c r="C68" s="64">
        <v>2</v>
      </c>
      <c r="D68" s="65">
        <v>0</v>
      </c>
      <c r="E68" s="65">
        <v>0</v>
      </c>
      <c r="F68" s="65">
        <v>0</v>
      </c>
      <c r="G68" s="65">
        <v>0</v>
      </c>
      <c r="H68" s="66">
        <v>0</v>
      </c>
      <c r="I68" s="67">
        <f t="shared" si="2"/>
        <v>1</v>
      </c>
      <c r="J68" s="63">
        <f t="shared" si="3"/>
        <v>2</v>
      </c>
      <c r="K68" s="68" t="s">
        <v>49</v>
      </c>
      <c r="L68" s="64">
        <v>0</v>
      </c>
      <c r="M68" s="69">
        <v>896.745</v>
      </c>
      <c r="N68" s="65">
        <v>485</v>
      </c>
      <c r="O68" s="63">
        <v>1</v>
      </c>
      <c r="P68" s="65">
        <v>500</v>
      </c>
      <c r="Q68" s="63">
        <v>39</v>
      </c>
      <c r="R68" s="70">
        <v>538</v>
      </c>
      <c r="S68" s="63">
        <v>497</v>
      </c>
      <c r="T68" s="65">
        <v>497</v>
      </c>
      <c r="U68" s="63" t="s">
        <v>13</v>
      </c>
      <c r="V68" s="65" t="s">
        <v>12</v>
      </c>
      <c r="W68" s="63">
        <v>500</v>
      </c>
    </row>
    <row r="69" spans="2:23" s="75" customFormat="1" ht="13.5" thickBot="1" x14ac:dyDescent="0.25">
      <c r="B69" s="71" t="s">
        <v>0</v>
      </c>
      <c r="C69" s="72">
        <f t="shared" ref="C69:H69" si="4">SUM(C8:C68)</f>
        <v>1810</v>
      </c>
      <c r="D69" s="73">
        <f t="shared" si="4"/>
        <v>1976</v>
      </c>
      <c r="E69" s="73">
        <f t="shared" si="4"/>
        <v>3570</v>
      </c>
      <c r="F69" s="73">
        <f t="shared" si="4"/>
        <v>2865</v>
      </c>
      <c r="G69" s="73">
        <f t="shared" si="4"/>
        <v>2184</v>
      </c>
      <c r="H69" s="73">
        <f t="shared" si="4"/>
        <v>2512</v>
      </c>
      <c r="I69" s="73" t="s">
        <v>106</v>
      </c>
      <c r="J69" s="74">
        <f>SUM(C69:H69)</f>
        <v>14917</v>
      </c>
      <c r="L69" s="6"/>
      <c r="M69" s="6"/>
      <c r="N69" s="6"/>
      <c r="O69" s="6"/>
      <c r="P69" s="6"/>
      <c r="Q69" s="6"/>
      <c r="R69" s="76"/>
      <c r="S69" s="6"/>
      <c r="T69" s="6"/>
      <c r="U69" s="6"/>
      <c r="V69" s="6"/>
      <c r="W69" s="6"/>
    </row>
    <row r="70" spans="2:23" s="75" customFormat="1" ht="13.5" thickBot="1" x14ac:dyDescent="0.25">
      <c r="B70" s="71" t="s">
        <v>98</v>
      </c>
      <c r="C70" s="77">
        <f t="shared" ref="C70:H70" si="5">COUNTIF(C8:C68,"&gt;0")</f>
        <v>21</v>
      </c>
      <c r="D70" s="78">
        <f t="shared" si="5"/>
        <v>18</v>
      </c>
      <c r="E70" s="78">
        <f t="shared" si="5"/>
        <v>13</v>
      </c>
      <c r="F70" s="78">
        <f t="shared" si="5"/>
        <v>11</v>
      </c>
      <c r="G70" s="78">
        <f t="shared" si="5"/>
        <v>10</v>
      </c>
      <c r="H70" s="79">
        <f t="shared" si="5"/>
        <v>15</v>
      </c>
      <c r="I70" s="6"/>
      <c r="J70" s="80"/>
      <c r="L70" s="6"/>
      <c r="M70" s="6"/>
      <c r="N70" s="6"/>
      <c r="O70" s="6"/>
      <c r="P70" s="6"/>
      <c r="Q70" s="6"/>
      <c r="R70" s="76"/>
      <c r="S70" s="6"/>
      <c r="T70" s="6"/>
      <c r="U70" s="6"/>
      <c r="V70" s="6"/>
      <c r="W70" s="6"/>
    </row>
  </sheetData>
  <sortState ref="A3:AB63">
    <sortCondition descending="1" ref="J3:J63"/>
  </sortState>
  <mergeCells count="20">
    <mergeCell ref="V6:V7"/>
    <mergeCell ref="W6:W7"/>
    <mergeCell ref="M6:M7"/>
    <mergeCell ref="N6:N7"/>
    <mergeCell ref="O6:O7"/>
    <mergeCell ref="P6:P7"/>
    <mergeCell ref="Q6:Q7"/>
    <mergeCell ref="R6:R7"/>
    <mergeCell ref="A2:K2"/>
    <mergeCell ref="A3:K3"/>
    <mergeCell ref="S6:S7"/>
    <mergeCell ref="T6:T7"/>
    <mergeCell ref="U6:U7"/>
    <mergeCell ref="C6:H6"/>
    <mergeCell ref="B6:B7"/>
    <mergeCell ref="I6:I7"/>
    <mergeCell ref="J6:J7"/>
    <mergeCell ref="K6:K7"/>
    <mergeCell ref="L6:L7"/>
    <mergeCell ref="A4:K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Supplementary Material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Vohník Martin</cp:lastModifiedBy>
  <dcterms:created xsi:type="dcterms:W3CDTF">2018-01-25T00:09:55Z</dcterms:created>
  <dcterms:modified xsi:type="dcterms:W3CDTF">2019-06-18T09:34:04Z</dcterms:modified>
</cp:coreProperties>
</file>